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<sst xmlns="http://schemas.openxmlformats.org/spreadsheetml/2006/main" count="1692" uniqueCount="324">
  <si>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</si>
  <si>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</si>
  <si>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</si>
  <si>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</si>
  <si>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</si>
  <si>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</si>
  <si>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</si>
  <si>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</si>
  <si>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</si>
  <si>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</si>
  <si>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</si>
  <si>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</si>
  <si>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в том числе по кварталам:</t>
  </si>
  <si>
    <t>Сумма на текущий финан-совый год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</si>
  <si>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</si>
  <si>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</si>
  <si>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</si>
  <si>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</si>
  <si>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</si>
  <si>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</si>
  <si>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</si>
  <si>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</si>
  <si>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</si>
  <si>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</si>
  <si>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</si>
  <si>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</si>
  <si>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</si>
  <si>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</si>
  <si>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</si>
  <si>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</si>
  <si>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</si>
  <si>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</si>
  <si>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</si>
  <si>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</si>
  <si>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</si>
  <si>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</si>
  <si>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</si>
  <si>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</si>
  <si>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</si>
  <si>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</si>
  <si>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</si>
  <si>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</si>
  <si>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</si>
  <si>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</si>
  <si>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</si>
  <si>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</si>
  <si>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</si>
  <si>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</si>
  <si>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</si>
  <si>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</si>
  <si>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</si>
  <si>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</si>
  <si>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</si>
  <si>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</si>
  <si>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</si>
  <si>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</si>
  <si>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</si>
  <si>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</si>
  <si>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</si>
  <si>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</si>
  <si>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</si>
  <si>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</si>
  <si>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</si>
  <si>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</si>
  <si>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</si>
  <si>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</si>
  <si>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</si>
  <si>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</si>
  <si>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</si>
  <si>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</si>
  <si>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</si>
  <si>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</si>
  <si>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</si>
  <si>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уличное освещение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</si>
  <si>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</si>
  <si>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</si>
  <si>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</si>
  <si>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</si>
  <si>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</si>
  <si>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</si>
  <si>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</si>
  <si>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</si>
  <si>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</si>
  <si>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</si>
  <si>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</si>
  <si>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</si>
  <si>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</si>
  <si>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</si>
  <si>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</si>
  <si>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</si>
  <si>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</si>
  <si>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Уведомления</t>
  </si>
  <si>
    <t xml:space="preserve">Дата </t>
  </si>
  <si>
    <t>Номер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</si>
  <si>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</si>
  <si>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</si>
  <si>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</si>
  <si>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</si>
  <si>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</si>
  <si>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</si>
  <si>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</si>
  <si>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</si>
  <si>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</si>
  <si>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</si>
  <si>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</si>
  <si>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</si>
  <si>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</si>
  <si>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</si>
  <si>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</si>
  <si>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</si>
  <si>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</si>
  <si>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</si>
  <si>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</si>
  <si>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</si>
  <si>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</si>
  <si>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</si>
  <si>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</si>
  <si>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</si>
  <si>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</si>
  <si>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</si>
  <si>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</si>
  <si>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</si>
  <si>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</si>
  <si>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</si>
  <si>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</si>
  <si>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</si>
  <si>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</si>
  <si>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</si>
  <si>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</si>
  <si>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</si>
  <si>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</si>
  <si>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</si>
  <si>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</si>
  <si>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</si>
  <si>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</si>
  <si>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</si>
  <si>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</si>
  <si>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</si>
  <si>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</si>
  <si>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</si>
  <si>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</si>
  <si>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</si>
  <si>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</si>
  <si>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</si>
  <si>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</si>
  <si>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</si>
  <si>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</si>
  <si>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</si>
  <si>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</si>
  <si>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</si>
  <si>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</si>
  <si>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</si>
  <si>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</si>
  <si>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</si>
  <si>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</si>
  <si>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</si>
  <si>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</si>
  <si>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</si>
  <si>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</si>
  <si>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</si>
  <si>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</si>
  <si>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Распоря-дителя (получателя) средств городского бюджета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</si>
  <si>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</si>
  <si>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</si>
  <si>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</si>
  <si>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</si>
  <si>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</si>
  <si>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</si>
  <si>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</si>
  <si>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</si>
  <si>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</si>
  <si>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</si>
  <si>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</si>
  <si>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</si>
  <si>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</si>
  <si>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</si>
  <si>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</si>
  <si>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999001Ф050</t>
  </si>
  <si>
    <t>1700120170</t>
  </si>
  <si>
    <t>МП "Обеспечение пожарной безопасности в городе Карабаново на период 2016-2018 годов"</t>
  </si>
  <si>
    <t>Расходы на обеспечение первичных мер пожарной безопасности, противопожарной защиты населённого пункта на территории муниципального образования</t>
  </si>
  <si>
    <t>1700020170</t>
  </si>
  <si>
    <t>03</t>
  </si>
  <si>
    <t>0000000000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</si>
  <si>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</si>
  <si>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</si>
  <si>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</si>
  <si>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</si>
  <si>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</si>
  <si>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</si>
  <si>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</si>
  <si>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</si>
  <si>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</si>
  <si>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</si>
  <si>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</si>
  <si>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</si>
  <si>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</si>
  <si>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</si>
  <si>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</si>
  <si>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</si>
  <si>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</si>
  <si>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</si>
  <si>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</si>
  <si>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</si>
  <si>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</si>
  <si>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</si>
  <si>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</si>
  <si>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</si>
  <si>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</si>
  <si>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</si>
  <si>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</si>
  <si>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</si>
  <si>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</si>
  <si>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</si>
  <si>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</si>
  <si>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</si>
  <si>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</si>
  <si>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</si>
  <si>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</si>
  <si>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</si>
  <si>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</si>
  <si>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</si>
  <si>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</si>
  <si>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</si>
  <si>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</si>
  <si>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 xml:space="preserve">МП "Осуществление комплекса мероприятий по оказанию услуг в сфере коммунального и  хозяйственного обеспечения деятельности МКУ"ДЖН" города Карабаново на 2014-2018 годы" </t>
  </si>
  <si>
    <t>1200020120</t>
  </si>
  <si>
    <t>Расходы на проведение городских мероприятий, праздников, фестивалей, выставок и конкурсов для детей и молодёжи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</si>
  <si>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</si>
  <si>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</si>
  <si>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</si>
  <si>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</si>
  <si>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</si>
  <si>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</si>
  <si>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</si>
  <si>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</si>
  <si>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</si>
  <si>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Расходы на повышение оплаты труда работников бюджетной сферы города Карабаново в соответствии с Указом Президента РФ от 07.05.12г.№ 597,№761 от 01.07.2012г. (Библиотека)</t>
  </si>
  <si>
    <t>Расходы на повышение оплаты труда работников бюджетной сферы города Карабаново в соответствии с Указом Президента РФ от 07.05.12г.№ 597,№761 от 01.07.2012г. (Дом культуры)</t>
  </si>
  <si>
    <t>99900S0390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</si>
  <si>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</si>
  <si>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</si>
  <si>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</si>
  <si>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</si>
  <si>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</si>
  <si>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</si>
  <si>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</si>
  <si>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</si>
  <si>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</si>
  <si>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</si>
  <si>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</si>
  <si>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</si>
  <si>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</si>
  <si>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</si>
  <si>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</si>
  <si>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</si>
  <si>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</si>
  <si>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</si>
  <si>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</si>
  <si>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</si>
  <si>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</si>
  <si>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</si>
  <si>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Расходы на приобретение спортивного инвентаря</t>
  </si>
  <si>
    <t>1600220160</t>
  </si>
  <si>
    <t>1600320160</t>
  </si>
  <si>
    <t>Расходы на оборудование в микрорайонах города Карабаново детских спортивных площадок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</si>
  <si>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</si>
  <si>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</si>
  <si>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</si>
  <si>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</si>
  <si>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</si>
  <si>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</si>
  <si>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Глава города</t>
  </si>
  <si>
    <t>Н.Е.Помехина</t>
  </si>
  <si>
    <t>МП "Оформление права собственности на муниципальное имущество МО город Карабаново на 2014-2017 годы"</t>
  </si>
  <si>
    <t>НА ____01 января 2017 года______________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</si>
  <si>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</si>
  <si>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</si>
  <si>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</si>
  <si>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</si>
  <si>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</si>
  <si>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</si>
  <si>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</si>
  <si>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</si>
  <si>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</si>
  <si>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</si>
  <si>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</si>
  <si>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</si>
  <si>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</si>
  <si>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</si>
  <si>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</si>
  <si>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</si>
  <si>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</si>
  <si>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</si>
  <si>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</si>
  <si>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</si>
  <si>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</si>
  <si>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</si>
  <si>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</si>
  <si>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</si>
  <si>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</si>
  <si>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</si>
  <si>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</si>
  <si>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</si>
  <si>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</si>
  <si>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</si>
  <si>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</si>
  <si>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</si>
  <si>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</si>
  <si>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" _19_ " ____12_____ 20 16_ год</t>
  </si>
  <si>
    <t>МП "Проведение оценки муниципального имущества города Карабаново и оценки аренды муниципального имущества города Карабаново на 2014-2019 годы"</t>
  </si>
  <si>
    <t xml:space="preserve">МП "Осуществление комплекса мероприятий по оказанию услуг в сфере коммунального и  хозяйственного обеспечения деятельности МКУ"ДЖН" города Карабаново на 2014-2019 годы" 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</si>
  <si>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</si>
  <si>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"Содержание автомобильных дорог местного значения МО город Карабаново на 2014-2019 годы"</t>
  </si>
  <si>
    <t>МП "Программа модернизации уличного освещения в г.Карабаново на 2014-2019 годы"</t>
  </si>
  <si>
    <t>МП "Содержание скверов, аллей, площадей, пешеходных зон в городе Карабаново на 2014-2019 годы"</t>
  </si>
  <si>
    <t>МП "Благоустройство и реконструкция кладбища в городе Карабаново на 2014-2019 годы"</t>
  </si>
  <si>
    <t>МП "Детская и молодежная политика города Карабаново на 2014-2019 годы"</t>
  </si>
  <si>
    <t>МП "Сохранение и развитие культуры города Карабаново на 2014-2019 годы"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</si>
  <si>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</si>
  <si>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</si>
  <si>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МП "Развитие физической культуры и спорта города Карабаново на 2017-2019 годы"</t>
  </si>
  <si>
    <t>129</t>
  </si>
  <si>
    <t>119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</si>
</sst>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000"/>
    <numFmt numFmtId="175" formatCode="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indent="1"/>
    </xf>
    <xf numFmtId="0" fontId="2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2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72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8"/>
  <sheetViews>
    <sheetView tabSelected="1" zoomScale="87" zoomScaleNormal="87" zoomScalePageLayoutView="0" workbookViewId="0" topLeftCell="A1">
      <selection activeCell="A413" sqref="A413:IV413"/>
    </sheetView>
  </sheetViews>
  <sheetFormatPr defaultColWidth="9.00390625" defaultRowHeight="12.75"/>
  <cols>
    <col min="1" max="1" width="57.375" style="0" customWidth="1"/>
    <col min="2" max="2" width="4.875" style="0" customWidth="1"/>
    <col min="3" max="3" width="5.375" style="0" customWidth="1"/>
    <col min="4" max="4" width="11.625" style="0" customWidth="1"/>
    <col min="5" max="5" width="5.00390625" style="0" customWidth="1"/>
    <col min="6" max="6" width="7.375" style="0" customWidth="1"/>
    <col min="7" max="7" width="10.625" style="0" customWidth="1"/>
    <col min="8" max="8" width="11.375" style="0" customWidth="1"/>
    <col min="9" max="9" width="11.00390625" style="0" customWidth="1"/>
    <col min="10" max="10" width="10.625" style="0" customWidth="1"/>
    <col min="11" max="11" width="11.375" style="0" customWidth="1"/>
    <col min="12" max="12" width="3.50390625" style="0" customWidth="1"/>
    <col min="13" max="13" width="3.625" style="0" customWidth="1"/>
  </cols>
  <sheetData>
    <row r="1" spans="1:11" s="5" customFormat="1" ht="13.5">
      <c r="A1" s="6"/>
      <c r="B1" s="6"/>
      <c r="C1" s="6"/>
      <c r="D1" s="6"/>
      <c r="E1" s="6"/>
      <c r="F1" s="6"/>
      <c r="H1" s="9"/>
      <c r="J1" s="9" t="s">
        <v>11</v>
      </c>
      <c r="K1" s="6"/>
    </row>
    <row r="2" spans="1:11" s="5" customFormat="1" ht="13.5">
      <c r="A2" s="6"/>
      <c r="B2" s="6"/>
      <c r="C2" s="6"/>
      <c r="D2" s="6"/>
      <c r="E2" s="6"/>
      <c r="F2" s="6"/>
      <c r="H2" s="9"/>
      <c r="I2" s="59" t="s">
        <v>272</v>
      </c>
      <c r="J2" s="59"/>
      <c r="K2" s="59"/>
    </row>
    <row r="3" spans="1:11" s="5" customFormat="1" ht="13.5">
      <c r="A3" s="6"/>
      <c r="B3" s="6"/>
      <c r="C3" s="6"/>
      <c r="D3" s="6"/>
      <c r="E3" s="6"/>
      <c r="F3" s="6"/>
      <c r="H3" s="9"/>
      <c r="I3" s="60" t="s">
        <v>273</v>
      </c>
      <c r="J3" s="60"/>
      <c r="K3" s="60"/>
    </row>
    <row r="4" spans="1:11" s="5" customFormat="1" ht="13.5">
      <c r="A4" s="6"/>
      <c r="B4" s="6"/>
      <c r="C4" s="6"/>
      <c r="D4" s="6"/>
      <c r="E4" s="6"/>
      <c r="F4" s="6"/>
      <c r="H4" s="9"/>
      <c r="J4" s="9" t="s">
        <v>309</v>
      </c>
      <c r="K4" s="6"/>
    </row>
    <row r="5" spans="1:11" s="5" customFormat="1" ht="7.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</row>
    <row r="6" spans="1:13" s="8" customFormat="1" ht="19.5" customHeight="1">
      <c r="A6" s="81" t="s">
        <v>10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8" customFormat="1" ht="17.25">
      <c r="A7" s="82" t="s">
        <v>158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11" customFormat="1" ht="12.75">
      <c r="A8" s="83" t="s">
        <v>14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s="8" customFormat="1" ht="15" customHeight="1">
      <c r="A9" s="84" t="s">
        <v>275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1.25" customHeight="1">
      <c r="A10" s="74" t="s">
        <v>15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1" ht="8.25" customHeight="1">
      <c r="A11" s="1"/>
      <c r="B11" s="1"/>
      <c r="C11" s="1"/>
      <c r="D11" s="1"/>
      <c r="E11" s="1"/>
      <c r="F11" s="1"/>
      <c r="G11" s="1"/>
      <c r="H11" s="1"/>
      <c r="I11" s="1"/>
      <c r="J11" s="3"/>
      <c r="K11" s="1"/>
    </row>
    <row r="12" spans="1:13" ht="13.5" thickBot="1">
      <c r="A12" s="1"/>
      <c r="B12" s="1"/>
      <c r="C12" s="1"/>
      <c r="D12" s="1"/>
      <c r="E12" s="1"/>
      <c r="F12" s="1"/>
      <c r="G12" s="1"/>
      <c r="H12" s="1"/>
      <c r="I12" s="1"/>
      <c r="K12" s="90" t="s">
        <v>8</v>
      </c>
      <c r="L12" s="90"/>
      <c r="M12" s="90"/>
    </row>
    <row r="13" spans="1:13" s="11" customFormat="1" ht="13.5" customHeight="1">
      <c r="A13" s="75" t="s">
        <v>5</v>
      </c>
      <c r="B13" s="78" t="s">
        <v>4</v>
      </c>
      <c r="C13" s="79"/>
      <c r="D13" s="79"/>
      <c r="E13" s="79"/>
      <c r="F13" s="80"/>
      <c r="G13" s="85" t="s">
        <v>13</v>
      </c>
      <c r="H13" s="61" t="s">
        <v>12</v>
      </c>
      <c r="I13" s="62"/>
      <c r="J13" s="62"/>
      <c r="K13" s="63"/>
      <c r="L13" s="67" t="s">
        <v>91</v>
      </c>
      <c r="M13" s="68"/>
    </row>
    <row r="14" spans="1:13" s="11" customFormat="1" ht="9.75" customHeight="1">
      <c r="A14" s="76"/>
      <c r="B14" s="71" t="s">
        <v>161</v>
      </c>
      <c r="C14" s="73" t="s">
        <v>160</v>
      </c>
      <c r="D14" s="73" t="s">
        <v>6</v>
      </c>
      <c r="E14" s="73" t="s">
        <v>7</v>
      </c>
      <c r="F14" s="88" t="s">
        <v>164</v>
      </c>
      <c r="G14" s="86"/>
      <c r="H14" s="64"/>
      <c r="I14" s="65"/>
      <c r="J14" s="65"/>
      <c r="K14" s="66"/>
      <c r="L14" s="69"/>
      <c r="M14" s="70"/>
    </row>
    <row r="15" spans="1:13" s="11" customFormat="1" ht="57.75" customHeight="1">
      <c r="A15" s="77"/>
      <c r="B15" s="72"/>
      <c r="C15" s="73"/>
      <c r="D15" s="73"/>
      <c r="E15" s="73"/>
      <c r="F15" s="89"/>
      <c r="G15" s="87"/>
      <c r="H15" s="16" t="s">
        <v>0</v>
      </c>
      <c r="I15" s="16" t="s">
        <v>1</v>
      </c>
      <c r="J15" s="16" t="s">
        <v>2</v>
      </c>
      <c r="K15" s="16" t="s">
        <v>3</v>
      </c>
      <c r="L15" s="13" t="s">
        <v>92</v>
      </c>
      <c r="M15" s="12" t="s">
        <v>93</v>
      </c>
    </row>
    <row r="16" spans="1:13" s="11" customFormat="1" ht="13.5" thickBot="1">
      <c r="A16" s="17">
        <v>1</v>
      </c>
      <c r="B16" s="18">
        <v>3</v>
      </c>
      <c r="C16" s="18">
        <v>4</v>
      </c>
      <c r="D16" s="18">
        <v>5</v>
      </c>
      <c r="E16" s="18">
        <v>6</v>
      </c>
      <c r="F16" s="18">
        <v>7</v>
      </c>
      <c r="G16" s="18">
        <v>8</v>
      </c>
      <c r="H16" s="18">
        <v>9</v>
      </c>
      <c r="I16" s="18">
        <v>10</v>
      </c>
      <c r="J16" s="18">
        <v>11</v>
      </c>
      <c r="K16" s="18">
        <v>12</v>
      </c>
      <c r="L16" s="19">
        <v>13</v>
      </c>
      <c r="M16" s="20">
        <v>14</v>
      </c>
    </row>
    <row r="17" spans="1:13" ht="6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5"/>
      <c r="M17" s="15"/>
    </row>
    <row r="18" spans="1:13" ht="15" customHeight="1">
      <c r="A18" s="21" t="s">
        <v>16</v>
      </c>
      <c r="B18" s="21"/>
      <c r="C18" s="21"/>
      <c r="D18" s="21"/>
      <c r="E18" s="21"/>
      <c r="F18" s="21"/>
      <c r="G18" s="39">
        <f>G19+G35+G36+G34+G23</f>
        <v>16517.19</v>
      </c>
      <c r="H18" s="39">
        <f>H19+H35+H36+H34+H23</f>
        <v>3183.55</v>
      </c>
      <c r="I18" s="39">
        <f>I19+I35+I36+I34+I23</f>
        <v>3934.5</v>
      </c>
      <c r="J18" s="39">
        <f>J19+J35+J36+J34+J23</f>
        <v>3922.3999999999996</v>
      </c>
      <c r="K18" s="39">
        <f>K19+K35+K36+K34+K23</f>
        <v>5476.74</v>
      </c>
      <c r="L18" s="25"/>
      <c r="M18" s="25"/>
    </row>
    <row r="19" spans="1:13" ht="12" customHeight="1">
      <c r="A19" s="4" t="s">
        <v>17</v>
      </c>
      <c r="B19" s="2"/>
      <c r="C19" s="2"/>
      <c r="D19" s="2"/>
      <c r="E19" s="2"/>
      <c r="F19" s="2">
        <v>210</v>
      </c>
      <c r="G19" s="2">
        <f>G20+G21+G22</f>
        <v>9934.9</v>
      </c>
      <c r="H19" s="2">
        <f>H20+H21+H22</f>
        <v>1905.5</v>
      </c>
      <c r="I19" s="2">
        <f>I20+I21+I22</f>
        <v>2483.7</v>
      </c>
      <c r="J19" s="2">
        <f>J20+J21+J22</f>
        <v>2483.7</v>
      </c>
      <c r="K19" s="2">
        <f>K20+K21+K22</f>
        <v>3062</v>
      </c>
      <c r="L19" s="14"/>
      <c r="M19" s="14"/>
    </row>
    <row r="20" spans="1:13" ht="12.75" customHeight="1">
      <c r="A20" s="2" t="s">
        <v>18</v>
      </c>
      <c r="B20" s="2"/>
      <c r="C20" s="2"/>
      <c r="D20" s="2"/>
      <c r="E20" s="2"/>
      <c r="F20" s="2">
        <v>211</v>
      </c>
      <c r="G20" s="2">
        <f>H20+I20+J20+K20</f>
        <v>7630.599999999999</v>
      </c>
      <c r="H20" s="2">
        <f>H44+H49+H55+H93</f>
        <v>1463.6000000000001</v>
      </c>
      <c r="I20" s="2">
        <f>I44+I49+I55+I93</f>
        <v>1907.6</v>
      </c>
      <c r="J20" s="2">
        <f>J44+J49+J55+J93</f>
        <v>1907.6</v>
      </c>
      <c r="K20" s="2">
        <f>K44+K49+K55+K93</f>
        <v>2351.8</v>
      </c>
      <c r="L20" s="14"/>
      <c r="M20" s="14"/>
    </row>
    <row r="21" spans="1:13" ht="12.75" customHeight="1" hidden="1">
      <c r="A21" s="2" t="s">
        <v>19</v>
      </c>
      <c r="B21" s="2"/>
      <c r="C21" s="2"/>
      <c r="D21" s="2"/>
      <c r="E21" s="2"/>
      <c r="F21" s="2">
        <v>212</v>
      </c>
      <c r="G21" s="2">
        <f>H21+I21+J21+K21</f>
        <v>0</v>
      </c>
      <c r="H21" s="2">
        <f>H50+H56</f>
        <v>0</v>
      </c>
      <c r="I21" s="2">
        <f>I50+I56</f>
        <v>0</v>
      </c>
      <c r="J21" s="2">
        <f>J50+J56</f>
        <v>0</v>
      </c>
      <c r="K21" s="2">
        <f>K50+K56</f>
        <v>0</v>
      </c>
      <c r="L21" s="14"/>
      <c r="M21" s="14"/>
    </row>
    <row r="22" spans="1:13" ht="15" customHeight="1">
      <c r="A22" s="2" t="s">
        <v>20</v>
      </c>
      <c r="B22" s="2"/>
      <c r="C22" s="2"/>
      <c r="D22" s="2"/>
      <c r="E22" s="2"/>
      <c r="F22" s="2">
        <v>213</v>
      </c>
      <c r="G22" s="2">
        <f>H22+I22+J22+K22</f>
        <v>2304.3</v>
      </c>
      <c r="H22" s="2">
        <f>H46+H51+H57+H95</f>
        <v>441.9</v>
      </c>
      <c r="I22" s="2">
        <f>I46+I51+I57+I95</f>
        <v>576.1</v>
      </c>
      <c r="J22" s="2">
        <f>J46+J51+J57+J95</f>
        <v>576.1</v>
      </c>
      <c r="K22" s="2">
        <f>K46+K51+K57+K95</f>
        <v>710.2</v>
      </c>
      <c r="L22" s="14"/>
      <c r="M22" s="14"/>
    </row>
    <row r="23" spans="1:13" ht="14.25" customHeight="1">
      <c r="A23" s="2" t="s">
        <v>117</v>
      </c>
      <c r="B23" s="2"/>
      <c r="C23" s="2"/>
      <c r="D23" s="2"/>
      <c r="E23" s="2"/>
      <c r="F23" s="2">
        <v>220</v>
      </c>
      <c r="G23" s="2">
        <f>H23+I23+J23+K23</f>
        <v>3135.8999999999996</v>
      </c>
      <c r="H23" s="2">
        <f>H33+H32+H26+H24+H25</f>
        <v>556.65</v>
      </c>
      <c r="I23" s="2">
        <f>I33+I32+I26+I24+I25</f>
        <v>689.3</v>
      </c>
      <c r="J23" s="2">
        <f>J33+J32+J26+J24+J25</f>
        <v>624.6999999999999</v>
      </c>
      <c r="K23" s="2">
        <f>K33+K32+K26+K24+K25</f>
        <v>1265.25</v>
      </c>
      <c r="L23" s="14"/>
      <c r="M23" s="14"/>
    </row>
    <row r="24" spans="1:13" ht="14.25" customHeight="1">
      <c r="A24" s="2" t="s">
        <v>22</v>
      </c>
      <c r="B24" s="2"/>
      <c r="C24" s="2"/>
      <c r="D24" s="2"/>
      <c r="E24" s="2"/>
      <c r="F24" s="2">
        <v>221</v>
      </c>
      <c r="G24" s="2">
        <f aca="true" t="shared" si="0" ref="G24:G31">H24+I24+J24+K24</f>
        <v>299.90000000000003</v>
      </c>
      <c r="H24" s="2">
        <f aca="true" t="shared" si="1" ref="H24:K25">H97</f>
        <v>69.9</v>
      </c>
      <c r="I24" s="2">
        <f t="shared" si="1"/>
        <v>74.9</v>
      </c>
      <c r="J24" s="2">
        <f t="shared" si="1"/>
        <v>74.9</v>
      </c>
      <c r="K24" s="2">
        <f t="shared" si="1"/>
        <v>80.2</v>
      </c>
      <c r="L24" s="14"/>
      <c r="M24" s="14"/>
    </row>
    <row r="25" spans="1:13" ht="14.25" customHeight="1" hidden="1">
      <c r="A25" s="2" t="s">
        <v>23</v>
      </c>
      <c r="B25" s="2"/>
      <c r="C25" s="2"/>
      <c r="D25" s="2"/>
      <c r="E25" s="2"/>
      <c r="F25" s="2">
        <v>222</v>
      </c>
      <c r="G25" s="2">
        <f t="shared" si="0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14"/>
      <c r="M25" s="14"/>
    </row>
    <row r="26" spans="1:13" ht="14.25" customHeight="1">
      <c r="A26" s="2" t="s">
        <v>277</v>
      </c>
      <c r="B26" s="2"/>
      <c r="C26" s="2"/>
      <c r="D26" s="2"/>
      <c r="E26" s="2"/>
      <c r="F26" s="2">
        <v>223</v>
      </c>
      <c r="G26" s="2">
        <f t="shared" si="0"/>
        <v>618.2</v>
      </c>
      <c r="H26" s="2">
        <f>H28+H29+H30+H31</f>
        <v>237.3</v>
      </c>
      <c r="I26" s="2">
        <f>I28+I29+I30+I31</f>
        <v>102.1</v>
      </c>
      <c r="J26" s="2">
        <f>J28+J29+J30+J31</f>
        <v>43.3</v>
      </c>
      <c r="K26" s="2">
        <f>K28+K29+K30+K31</f>
        <v>235.5</v>
      </c>
      <c r="L26" s="14"/>
      <c r="M26" s="14"/>
    </row>
    <row r="27" spans="1:13" ht="9" customHeight="1" hidden="1">
      <c r="A27" s="2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4"/>
      <c r="M27" s="14"/>
    </row>
    <row r="28" spans="1:13" ht="14.25" customHeight="1">
      <c r="A28" s="2" t="s">
        <v>278</v>
      </c>
      <c r="B28" s="2"/>
      <c r="C28" s="2"/>
      <c r="D28" s="2"/>
      <c r="E28" s="2"/>
      <c r="F28" s="2" t="s">
        <v>281</v>
      </c>
      <c r="G28" s="2">
        <f t="shared" si="0"/>
        <v>390.3</v>
      </c>
      <c r="H28" s="2">
        <f aca="true" t="shared" si="2" ref="H28:K30">H101</f>
        <v>167.3</v>
      </c>
      <c r="I28" s="2">
        <f t="shared" si="2"/>
        <v>55.7</v>
      </c>
      <c r="J28" s="2">
        <f t="shared" si="2"/>
        <v>0</v>
      </c>
      <c r="K28" s="2">
        <f t="shared" si="2"/>
        <v>167.3</v>
      </c>
      <c r="L28" s="14"/>
      <c r="M28" s="14"/>
    </row>
    <row r="29" spans="1:13" ht="14.25" customHeight="1">
      <c r="A29" s="2" t="s">
        <v>279</v>
      </c>
      <c r="B29" s="2"/>
      <c r="C29" s="2"/>
      <c r="D29" s="2"/>
      <c r="E29" s="2"/>
      <c r="F29" s="2" t="s">
        <v>282</v>
      </c>
      <c r="G29" s="2">
        <f t="shared" si="0"/>
        <v>219.5</v>
      </c>
      <c r="H29" s="2">
        <f t="shared" si="2"/>
        <v>69</v>
      </c>
      <c r="I29" s="2">
        <f t="shared" si="2"/>
        <v>42</v>
      </c>
      <c r="J29" s="2">
        <f t="shared" si="2"/>
        <v>42</v>
      </c>
      <c r="K29" s="2">
        <f t="shared" si="2"/>
        <v>66.5</v>
      </c>
      <c r="L29" s="14"/>
      <c r="M29" s="14"/>
    </row>
    <row r="30" spans="1:13" ht="14.25" customHeight="1">
      <c r="A30" s="2" t="s">
        <v>280</v>
      </c>
      <c r="B30" s="2"/>
      <c r="C30" s="2"/>
      <c r="D30" s="2"/>
      <c r="E30" s="2"/>
      <c r="F30" s="2" t="s">
        <v>283</v>
      </c>
      <c r="G30" s="2">
        <f t="shared" si="0"/>
        <v>5.3</v>
      </c>
      <c r="H30" s="2">
        <f t="shared" si="2"/>
        <v>1</v>
      </c>
      <c r="I30" s="2">
        <f t="shared" si="2"/>
        <v>1.3</v>
      </c>
      <c r="J30" s="2">
        <f t="shared" si="2"/>
        <v>1.3</v>
      </c>
      <c r="K30" s="2">
        <f t="shared" si="2"/>
        <v>1.7</v>
      </c>
      <c r="L30" s="14"/>
      <c r="M30" s="14"/>
    </row>
    <row r="31" spans="1:13" ht="14.25" customHeight="1">
      <c r="A31" s="2" t="s">
        <v>284</v>
      </c>
      <c r="B31" s="2"/>
      <c r="C31" s="2"/>
      <c r="D31" s="2"/>
      <c r="E31" s="2"/>
      <c r="F31" s="2" t="s">
        <v>285</v>
      </c>
      <c r="G31" s="2">
        <f t="shared" si="0"/>
        <v>3.1</v>
      </c>
      <c r="H31" s="2">
        <f>H121</f>
        <v>0</v>
      </c>
      <c r="I31" s="2">
        <f>I121</f>
        <v>3.1</v>
      </c>
      <c r="J31" s="2">
        <f>J121</f>
        <v>0</v>
      </c>
      <c r="K31" s="2">
        <f>K121</f>
        <v>0</v>
      </c>
      <c r="L31" s="14"/>
      <c r="M31" s="14"/>
    </row>
    <row r="32" spans="1:13" ht="13.5" customHeight="1">
      <c r="A32" s="2" t="s">
        <v>159</v>
      </c>
      <c r="B32" s="2"/>
      <c r="C32" s="2"/>
      <c r="D32" s="2"/>
      <c r="E32" s="2"/>
      <c r="F32" s="2">
        <v>225</v>
      </c>
      <c r="G32" s="2">
        <f>H32+I32+J32+K32</f>
        <v>422.8</v>
      </c>
      <c r="H32" s="2">
        <f>H106+H122</f>
        <v>54.45</v>
      </c>
      <c r="I32" s="2">
        <f>I106+I122</f>
        <v>109.8</v>
      </c>
      <c r="J32" s="2">
        <f>J106+J122</f>
        <v>104</v>
      </c>
      <c r="K32" s="2">
        <f>K106+K122</f>
        <v>154.55</v>
      </c>
      <c r="L32" s="14"/>
      <c r="M32" s="14"/>
    </row>
    <row r="33" spans="1:13" ht="13.5" customHeight="1">
      <c r="A33" s="2" t="s">
        <v>32</v>
      </c>
      <c r="B33" s="2"/>
      <c r="C33" s="2"/>
      <c r="D33" s="2"/>
      <c r="E33" s="2"/>
      <c r="F33" s="2">
        <v>226</v>
      </c>
      <c r="G33" s="2">
        <f>H33+I33+J33+K33</f>
        <v>1795</v>
      </c>
      <c r="H33" s="2">
        <f>H59+H88+H85+H90+H110+H124</f>
        <v>195</v>
      </c>
      <c r="I33" s="2">
        <f>I59+I88+I85+I90+I110+I124</f>
        <v>402.5</v>
      </c>
      <c r="J33" s="2">
        <f>J59+J88+J85+J90+J110+J124</f>
        <v>402.5</v>
      </c>
      <c r="K33" s="2">
        <f>K59+K88+K85+K90+K110+K124</f>
        <v>795</v>
      </c>
      <c r="L33" s="14"/>
      <c r="M33" s="14"/>
    </row>
    <row r="34" spans="1:13" ht="12.75" customHeight="1" hidden="1">
      <c r="A34" s="2" t="s">
        <v>113</v>
      </c>
      <c r="B34" s="2"/>
      <c r="C34" s="2"/>
      <c r="D34" s="2"/>
      <c r="E34" s="2"/>
      <c r="F34" s="2">
        <v>262</v>
      </c>
      <c r="G34" s="2">
        <f>H34+I34+J34+K34</f>
        <v>0</v>
      </c>
      <c r="H34" s="2">
        <f>H60</f>
        <v>0</v>
      </c>
      <c r="I34" s="2">
        <f>I60</f>
        <v>0</v>
      </c>
      <c r="J34" s="2">
        <f>J60</f>
        <v>0</v>
      </c>
      <c r="K34" s="2"/>
      <c r="L34" s="14"/>
      <c r="M34" s="14"/>
    </row>
    <row r="35" spans="1:13" ht="12" customHeight="1">
      <c r="A35" s="2" t="s">
        <v>33</v>
      </c>
      <c r="B35" s="2"/>
      <c r="C35" s="2"/>
      <c r="D35" s="2"/>
      <c r="E35" s="2"/>
      <c r="F35" s="2">
        <v>290</v>
      </c>
      <c r="G35" s="2">
        <f>H35+I35+J35+K35</f>
        <v>2937.59</v>
      </c>
      <c r="H35" s="2">
        <f>H82+H61+H111</f>
        <v>659.3000000000001</v>
      </c>
      <c r="I35" s="2">
        <f>I82+I61+I111</f>
        <v>659.3000000000001</v>
      </c>
      <c r="J35" s="2">
        <f>J82+J61+J111</f>
        <v>659.3000000000001</v>
      </c>
      <c r="K35" s="2">
        <f>K82+K61+K111</f>
        <v>959.69</v>
      </c>
      <c r="L35" s="14"/>
      <c r="M35" s="14"/>
    </row>
    <row r="36" spans="1:13" ht="13.5" customHeight="1">
      <c r="A36" s="4" t="s">
        <v>35</v>
      </c>
      <c r="B36" s="2"/>
      <c r="C36" s="2"/>
      <c r="D36" s="2"/>
      <c r="E36" s="2"/>
      <c r="F36" s="2">
        <v>300</v>
      </c>
      <c r="G36" s="2">
        <f>G37+G38</f>
        <v>508.8</v>
      </c>
      <c r="H36" s="2">
        <f>H37+H38</f>
        <v>62.1</v>
      </c>
      <c r="I36" s="2">
        <f>I37+I38</f>
        <v>102.2</v>
      </c>
      <c r="J36" s="2">
        <f>J37+J38</f>
        <v>154.7</v>
      </c>
      <c r="K36" s="2">
        <f>K37+K38</f>
        <v>189.8</v>
      </c>
      <c r="L36" s="14"/>
      <c r="M36" s="14"/>
    </row>
    <row r="37" spans="1:13" ht="12.75" customHeight="1">
      <c r="A37" s="4" t="s">
        <v>36</v>
      </c>
      <c r="B37" s="2"/>
      <c r="C37" s="2"/>
      <c r="D37" s="2"/>
      <c r="E37" s="2"/>
      <c r="F37" s="2">
        <v>310</v>
      </c>
      <c r="G37" s="2">
        <f>H37+I37+J37+K37</f>
        <v>100</v>
      </c>
      <c r="H37" s="2">
        <f>H63+H115</f>
        <v>0</v>
      </c>
      <c r="I37" s="2">
        <f>I63+I115</f>
        <v>0</v>
      </c>
      <c r="J37" s="2">
        <f>J63+J115</f>
        <v>50</v>
      </c>
      <c r="K37" s="2">
        <f>K63+K115</f>
        <v>50</v>
      </c>
      <c r="L37" s="14"/>
      <c r="M37" s="14"/>
    </row>
    <row r="38" spans="1:13" ht="12" customHeight="1">
      <c r="A38" s="4" t="s">
        <v>37</v>
      </c>
      <c r="B38" s="2"/>
      <c r="C38" s="2"/>
      <c r="D38" s="2"/>
      <c r="E38" s="2"/>
      <c r="F38" s="2">
        <v>340</v>
      </c>
      <c r="G38" s="2">
        <f>H38+I38+J38+K38</f>
        <v>408.8</v>
      </c>
      <c r="H38" s="2">
        <f>H41+H40</f>
        <v>62.1</v>
      </c>
      <c r="I38" s="2">
        <f>I41+I40</f>
        <v>102.2</v>
      </c>
      <c r="J38" s="2">
        <f>J41+J40</f>
        <v>104.7</v>
      </c>
      <c r="K38" s="2">
        <f>K41+K40</f>
        <v>139.8</v>
      </c>
      <c r="L38" s="14"/>
      <c r="M38" s="14"/>
    </row>
    <row r="39" spans="1:13" ht="10.5" customHeight="1" hidden="1">
      <c r="A39" s="4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4"/>
      <c r="M39" s="14"/>
    </row>
    <row r="40" spans="1:13" ht="12.75" customHeight="1">
      <c r="A40" s="4" t="s">
        <v>38</v>
      </c>
      <c r="B40" s="2"/>
      <c r="C40" s="2"/>
      <c r="D40" s="2"/>
      <c r="E40" s="2"/>
      <c r="F40" s="29" t="s">
        <v>308</v>
      </c>
      <c r="G40" s="2">
        <f>H40+I40+J40+K40</f>
        <v>250.8</v>
      </c>
      <c r="H40" s="2">
        <f>H117</f>
        <v>60.1</v>
      </c>
      <c r="I40" s="2">
        <f>I117</f>
        <v>62.7</v>
      </c>
      <c r="J40" s="2">
        <f>J117</f>
        <v>62.7</v>
      </c>
      <c r="K40" s="2">
        <f>K117</f>
        <v>65.3</v>
      </c>
      <c r="L40" s="14"/>
      <c r="M40" s="14"/>
    </row>
    <row r="41" spans="1:13" ht="12.75" customHeight="1">
      <c r="A41" s="4" t="s">
        <v>39</v>
      </c>
      <c r="B41" s="2"/>
      <c r="C41" s="2"/>
      <c r="D41" s="2"/>
      <c r="E41" s="2"/>
      <c r="F41" s="29" t="s">
        <v>60</v>
      </c>
      <c r="G41" s="2">
        <f>H41+I41+J41+K41</f>
        <v>158</v>
      </c>
      <c r="H41" s="2">
        <f>H67+H52+H119</f>
        <v>2</v>
      </c>
      <c r="I41" s="2">
        <f>I67+I52+I119</f>
        <v>39.5</v>
      </c>
      <c r="J41" s="2">
        <f>J67+J52+J119</f>
        <v>42</v>
      </c>
      <c r="K41" s="2">
        <f>K67+K52+K119</f>
        <v>74.5</v>
      </c>
      <c r="L41" s="14"/>
      <c r="M41" s="14"/>
    </row>
    <row r="42" spans="1:13" ht="13.5" customHeight="1">
      <c r="A42" s="22" t="s">
        <v>40</v>
      </c>
      <c r="B42" s="24" t="s">
        <v>94</v>
      </c>
      <c r="C42" s="24" t="s">
        <v>41</v>
      </c>
      <c r="D42" s="24" t="s">
        <v>162</v>
      </c>
      <c r="E42" s="24" t="s">
        <v>150</v>
      </c>
      <c r="F42" s="21"/>
      <c r="G42" s="21">
        <f>G43</f>
        <v>955.0999999999999</v>
      </c>
      <c r="H42" s="21">
        <f>H43</f>
        <v>190.1</v>
      </c>
      <c r="I42" s="21">
        <f>I43</f>
        <v>238.8</v>
      </c>
      <c r="J42" s="21">
        <f>J43</f>
        <v>238.8</v>
      </c>
      <c r="K42" s="21">
        <f>K43</f>
        <v>287.4</v>
      </c>
      <c r="L42" s="25"/>
      <c r="M42" s="25"/>
    </row>
    <row r="43" spans="1:13" ht="12.75" customHeight="1">
      <c r="A43" s="4" t="s">
        <v>17</v>
      </c>
      <c r="B43" s="23" t="s">
        <v>94</v>
      </c>
      <c r="C43" s="23" t="s">
        <v>41</v>
      </c>
      <c r="D43" s="23" t="s">
        <v>162</v>
      </c>
      <c r="E43" s="23" t="s">
        <v>108</v>
      </c>
      <c r="F43" s="23" t="s">
        <v>43</v>
      </c>
      <c r="G43" s="2">
        <f>G44+G46</f>
        <v>955.0999999999999</v>
      </c>
      <c r="H43" s="2">
        <f>H44+H46</f>
        <v>190.1</v>
      </c>
      <c r="I43" s="2">
        <f>I44+I46</f>
        <v>238.8</v>
      </c>
      <c r="J43" s="2">
        <f>J44+J46</f>
        <v>238.8</v>
      </c>
      <c r="K43" s="2">
        <f>K44+K46</f>
        <v>287.4</v>
      </c>
      <c r="L43" s="14"/>
      <c r="M43" s="14"/>
    </row>
    <row r="44" spans="1:13" ht="12.75" customHeight="1">
      <c r="A44" s="2" t="s">
        <v>18</v>
      </c>
      <c r="B44" s="23" t="s">
        <v>94</v>
      </c>
      <c r="C44" s="23" t="s">
        <v>41</v>
      </c>
      <c r="D44" s="23" t="s">
        <v>162</v>
      </c>
      <c r="E44" s="23" t="s">
        <v>109</v>
      </c>
      <c r="F44" s="23" t="s">
        <v>44</v>
      </c>
      <c r="G44" s="2">
        <f>H44+I44+J44+K44</f>
        <v>733.5999999999999</v>
      </c>
      <c r="H44" s="2">
        <v>146</v>
      </c>
      <c r="I44" s="2">
        <v>183.4</v>
      </c>
      <c r="J44" s="2">
        <v>183.4</v>
      </c>
      <c r="K44" s="2">
        <v>220.8</v>
      </c>
      <c r="L44" s="14"/>
      <c r="M44" s="14"/>
    </row>
    <row r="45" spans="1:13" ht="14.25" customHeight="1" hidden="1">
      <c r="A45" s="2" t="s">
        <v>19</v>
      </c>
      <c r="B45" s="23" t="s">
        <v>94</v>
      </c>
      <c r="C45" s="23" t="s">
        <v>41</v>
      </c>
      <c r="D45" s="23" t="s">
        <v>162</v>
      </c>
      <c r="E45" s="23" t="s">
        <v>114</v>
      </c>
      <c r="F45" s="23" t="s">
        <v>45</v>
      </c>
      <c r="G45" s="2"/>
      <c r="H45" s="2"/>
      <c r="I45" s="2"/>
      <c r="J45" s="2"/>
      <c r="K45" s="2"/>
      <c r="L45" s="14"/>
      <c r="M45" s="14"/>
    </row>
    <row r="46" spans="1:13" ht="12" customHeight="1">
      <c r="A46" s="2" t="s">
        <v>20</v>
      </c>
      <c r="B46" s="23" t="s">
        <v>94</v>
      </c>
      <c r="C46" s="23" t="s">
        <v>41</v>
      </c>
      <c r="D46" s="23" t="s">
        <v>162</v>
      </c>
      <c r="E46" s="23" t="s">
        <v>322</v>
      </c>
      <c r="F46" s="23" t="s">
        <v>46</v>
      </c>
      <c r="G46" s="2">
        <f aca="true" t="shared" si="3" ref="G46:G52">H46+I46+J46+K46</f>
        <v>221.5</v>
      </c>
      <c r="H46" s="2">
        <v>44.1</v>
      </c>
      <c r="I46" s="2">
        <v>55.4</v>
      </c>
      <c r="J46" s="2">
        <v>55.4</v>
      </c>
      <c r="K46" s="2">
        <v>66.6</v>
      </c>
      <c r="L46" s="14"/>
      <c r="M46" s="14"/>
    </row>
    <row r="47" spans="1:13" ht="12.75" customHeight="1">
      <c r="A47" s="22" t="s">
        <v>47</v>
      </c>
      <c r="B47" s="24" t="s">
        <v>94</v>
      </c>
      <c r="C47" s="24" t="s">
        <v>48</v>
      </c>
      <c r="D47" s="24" t="s">
        <v>162</v>
      </c>
      <c r="E47" s="24" t="s">
        <v>68</v>
      </c>
      <c r="F47" s="24"/>
      <c r="G47" s="21">
        <f>H47+I47+J47+K47</f>
        <v>1127.2</v>
      </c>
      <c r="H47" s="26">
        <f>H48+H52</f>
        <v>188.5</v>
      </c>
      <c r="I47" s="26">
        <f>I48+I52</f>
        <v>281.8</v>
      </c>
      <c r="J47" s="26">
        <f>J48+J52</f>
        <v>281.8</v>
      </c>
      <c r="K47" s="26">
        <f>K48+K52</f>
        <v>375.1</v>
      </c>
      <c r="L47" s="25"/>
      <c r="M47" s="25"/>
    </row>
    <row r="48" spans="1:13" ht="12.75" customHeight="1">
      <c r="A48" s="4" t="s">
        <v>17</v>
      </c>
      <c r="B48" s="23" t="s">
        <v>94</v>
      </c>
      <c r="C48" s="23" t="s">
        <v>48</v>
      </c>
      <c r="D48" s="23" t="s">
        <v>162</v>
      </c>
      <c r="E48" s="23" t="s">
        <v>108</v>
      </c>
      <c r="F48" s="23" t="s">
        <v>43</v>
      </c>
      <c r="G48" s="2">
        <f t="shared" si="3"/>
        <v>1119.2</v>
      </c>
      <c r="H48" s="2">
        <f>H49+H51</f>
        <v>186.5</v>
      </c>
      <c r="I48" s="2">
        <f>I49+I50+I51</f>
        <v>279.8</v>
      </c>
      <c r="J48" s="2">
        <f>J49+J50+J51</f>
        <v>279.8</v>
      </c>
      <c r="K48" s="2">
        <f>K49+K50+K51</f>
        <v>373.1</v>
      </c>
      <c r="L48" s="14"/>
      <c r="M48" s="14"/>
    </row>
    <row r="49" spans="1:13" ht="13.5" customHeight="1">
      <c r="A49" s="2" t="s">
        <v>18</v>
      </c>
      <c r="B49" s="23" t="s">
        <v>94</v>
      </c>
      <c r="C49" s="23" t="s">
        <v>48</v>
      </c>
      <c r="D49" s="23" t="s">
        <v>162</v>
      </c>
      <c r="E49" s="23" t="s">
        <v>109</v>
      </c>
      <c r="F49" s="23" t="s">
        <v>44</v>
      </c>
      <c r="G49" s="2">
        <f t="shared" si="3"/>
        <v>859.6</v>
      </c>
      <c r="H49" s="2">
        <v>143.3</v>
      </c>
      <c r="I49" s="2">
        <v>214.9</v>
      </c>
      <c r="J49" s="2">
        <v>214.9</v>
      </c>
      <c r="K49" s="2">
        <v>286.5</v>
      </c>
      <c r="L49" s="14"/>
      <c r="M49" s="14"/>
    </row>
    <row r="50" spans="1:13" ht="12.75" customHeight="1" hidden="1">
      <c r="A50" s="2" t="s">
        <v>19</v>
      </c>
      <c r="B50" s="23" t="s">
        <v>94</v>
      </c>
      <c r="C50" s="23" t="s">
        <v>48</v>
      </c>
      <c r="D50" s="23" t="s">
        <v>162</v>
      </c>
      <c r="E50" s="23" t="s">
        <v>114</v>
      </c>
      <c r="F50" s="23" t="s">
        <v>45</v>
      </c>
      <c r="G50" s="2">
        <f t="shared" si="3"/>
        <v>0</v>
      </c>
      <c r="H50" s="2"/>
      <c r="I50" s="2"/>
      <c r="J50" s="2"/>
      <c r="K50" s="2"/>
      <c r="L50" s="14"/>
      <c r="M50" s="14"/>
    </row>
    <row r="51" spans="1:13" ht="13.5" customHeight="1">
      <c r="A51" s="2" t="s">
        <v>20</v>
      </c>
      <c r="B51" s="23" t="s">
        <v>94</v>
      </c>
      <c r="C51" s="23" t="s">
        <v>48</v>
      </c>
      <c r="D51" s="23" t="s">
        <v>162</v>
      </c>
      <c r="E51" s="23" t="s">
        <v>322</v>
      </c>
      <c r="F51" s="23" t="s">
        <v>46</v>
      </c>
      <c r="G51" s="2">
        <f t="shared" si="3"/>
        <v>259.6</v>
      </c>
      <c r="H51" s="2">
        <v>43.2</v>
      </c>
      <c r="I51" s="2">
        <v>64.9</v>
      </c>
      <c r="J51" s="2">
        <v>64.9</v>
      </c>
      <c r="K51" s="2">
        <v>86.6</v>
      </c>
      <c r="L51" s="14"/>
      <c r="M51" s="14"/>
    </row>
    <row r="52" spans="1:13" ht="13.5" customHeight="1">
      <c r="A52" s="4" t="s">
        <v>39</v>
      </c>
      <c r="B52" s="23" t="s">
        <v>94</v>
      </c>
      <c r="C52" s="23" t="s">
        <v>48</v>
      </c>
      <c r="D52" s="23" t="s">
        <v>165</v>
      </c>
      <c r="E52" s="23" t="s">
        <v>115</v>
      </c>
      <c r="F52" s="23" t="s">
        <v>59</v>
      </c>
      <c r="G52" s="2">
        <f t="shared" si="3"/>
        <v>8</v>
      </c>
      <c r="H52" s="2">
        <v>2</v>
      </c>
      <c r="I52" s="2">
        <v>2</v>
      </c>
      <c r="J52" s="2">
        <v>2</v>
      </c>
      <c r="K52" s="2">
        <v>2</v>
      </c>
      <c r="L52" s="14"/>
      <c r="M52" s="14"/>
    </row>
    <row r="53" spans="1:13" ht="13.5" customHeight="1">
      <c r="A53" s="22" t="s">
        <v>61</v>
      </c>
      <c r="B53" s="24" t="s">
        <v>94</v>
      </c>
      <c r="C53" s="24" t="s">
        <v>62</v>
      </c>
      <c r="D53" s="24" t="s">
        <v>183</v>
      </c>
      <c r="E53" s="24" t="s">
        <v>68</v>
      </c>
      <c r="F53" s="24"/>
      <c r="G53" s="21">
        <f>G54+G61+G62+G60+G58</f>
        <v>199.3</v>
      </c>
      <c r="H53" s="21">
        <f>H54+H61+H62+H60+H58</f>
        <v>39.8</v>
      </c>
      <c r="I53" s="21">
        <f>I54+I61+I62+I60+I58</f>
        <v>49.9</v>
      </c>
      <c r="J53" s="21">
        <f>J54+J61+J62+J60+J58</f>
        <v>49.9</v>
      </c>
      <c r="K53" s="21">
        <f>K54+K61+K62+K60+K58</f>
        <v>59.7</v>
      </c>
      <c r="L53" s="25"/>
      <c r="M53" s="25"/>
    </row>
    <row r="54" spans="1:13" ht="13.5" customHeight="1">
      <c r="A54" s="4" t="s">
        <v>17</v>
      </c>
      <c r="B54" s="23"/>
      <c r="C54" s="23"/>
      <c r="D54" s="23"/>
      <c r="E54" s="23"/>
      <c r="F54" s="23" t="s">
        <v>43</v>
      </c>
      <c r="G54" s="2">
        <f>H54+I54+J54+K54</f>
        <v>199.3</v>
      </c>
      <c r="H54" s="2">
        <f>H55+H57+H56</f>
        <v>39.8</v>
      </c>
      <c r="I54" s="2">
        <f>I55+I57+I56</f>
        <v>49.9</v>
      </c>
      <c r="J54" s="2">
        <f>J55+J57+J56</f>
        <v>49.9</v>
      </c>
      <c r="K54" s="2">
        <f>K55+K57+K56</f>
        <v>59.7</v>
      </c>
      <c r="L54" s="14"/>
      <c r="M54" s="14"/>
    </row>
    <row r="55" spans="1:13" ht="13.5" customHeight="1">
      <c r="A55" s="2" t="s">
        <v>18</v>
      </c>
      <c r="B55" s="23"/>
      <c r="C55" s="23"/>
      <c r="D55" s="23"/>
      <c r="E55" s="23"/>
      <c r="F55" s="23" t="s">
        <v>44</v>
      </c>
      <c r="G55" s="2">
        <f>H55+I55+J55+K55</f>
        <v>153.1</v>
      </c>
      <c r="H55" s="2">
        <f aca="true" t="shared" si="4" ref="H55:K57">H70</f>
        <v>30.6</v>
      </c>
      <c r="I55" s="2">
        <f t="shared" si="4"/>
        <v>38.3</v>
      </c>
      <c r="J55" s="2">
        <f t="shared" si="4"/>
        <v>38.3</v>
      </c>
      <c r="K55" s="2">
        <f t="shared" si="4"/>
        <v>45.9</v>
      </c>
      <c r="L55" s="14"/>
      <c r="M55" s="14"/>
    </row>
    <row r="56" spans="1:13" ht="12.75" customHeight="1" hidden="1">
      <c r="A56" s="2" t="s">
        <v>19</v>
      </c>
      <c r="B56" s="23"/>
      <c r="C56" s="23"/>
      <c r="D56" s="23"/>
      <c r="E56" s="23"/>
      <c r="F56" s="23" t="s">
        <v>45</v>
      </c>
      <c r="G56" s="2">
        <f>SUM(H56:K56)</f>
        <v>0</v>
      </c>
      <c r="H56" s="2">
        <f t="shared" si="4"/>
        <v>0</v>
      </c>
      <c r="I56" s="2">
        <f t="shared" si="4"/>
        <v>0</v>
      </c>
      <c r="J56" s="2">
        <f t="shared" si="4"/>
        <v>0</v>
      </c>
      <c r="K56" s="2">
        <f t="shared" si="4"/>
        <v>0</v>
      </c>
      <c r="L56" s="14"/>
      <c r="M56" s="14"/>
    </row>
    <row r="57" spans="1:13" ht="13.5" customHeight="1">
      <c r="A57" s="2" t="s">
        <v>20</v>
      </c>
      <c r="B57" s="23"/>
      <c r="C57" s="23"/>
      <c r="D57" s="23"/>
      <c r="E57" s="23"/>
      <c r="F57" s="23" t="s">
        <v>46</v>
      </c>
      <c r="G57" s="2">
        <f>H57+I57+J57+K57</f>
        <v>46.2</v>
      </c>
      <c r="H57" s="2">
        <f t="shared" si="4"/>
        <v>9.2</v>
      </c>
      <c r="I57" s="2">
        <f t="shared" si="4"/>
        <v>11.6</v>
      </c>
      <c r="J57" s="2">
        <f t="shared" si="4"/>
        <v>11.6</v>
      </c>
      <c r="K57" s="2">
        <f t="shared" si="4"/>
        <v>13.8</v>
      </c>
      <c r="L57" s="14"/>
      <c r="M57" s="14"/>
    </row>
    <row r="58" spans="1:13" ht="12.75" customHeight="1" hidden="1">
      <c r="A58" s="2" t="s">
        <v>21</v>
      </c>
      <c r="B58" s="23"/>
      <c r="C58" s="23"/>
      <c r="D58" s="23"/>
      <c r="E58" s="23"/>
      <c r="F58" s="23" t="s">
        <v>49</v>
      </c>
      <c r="G58" s="2">
        <f>H58+I58+J58+K58</f>
        <v>0</v>
      </c>
      <c r="H58" s="2">
        <f>H59</f>
        <v>0</v>
      </c>
      <c r="I58" s="2">
        <f>I59</f>
        <v>0</v>
      </c>
      <c r="J58" s="2">
        <f>J59</f>
        <v>0</v>
      </c>
      <c r="K58" s="2">
        <f>K59</f>
        <v>0</v>
      </c>
      <c r="L58" s="14"/>
      <c r="M58" s="14"/>
    </row>
    <row r="59" spans="1:13" ht="15" customHeight="1" hidden="1">
      <c r="A59" s="2" t="s">
        <v>32</v>
      </c>
      <c r="B59" s="23"/>
      <c r="C59" s="23"/>
      <c r="D59" s="23"/>
      <c r="E59" s="23"/>
      <c r="F59" s="23" t="s">
        <v>54</v>
      </c>
      <c r="G59" s="2">
        <f>H59+I59+J59+K59</f>
        <v>0</v>
      </c>
      <c r="H59" s="2">
        <f>H76</f>
        <v>0</v>
      </c>
      <c r="I59" s="2">
        <f>I76</f>
        <v>0</v>
      </c>
      <c r="J59" s="2">
        <f>J76</f>
        <v>0</v>
      </c>
      <c r="K59" s="2">
        <f>K76</f>
        <v>0</v>
      </c>
      <c r="L59" s="14"/>
      <c r="M59" s="14"/>
    </row>
    <row r="60" spans="1:13" ht="14.25" customHeight="1" hidden="1">
      <c r="A60" s="2" t="s">
        <v>113</v>
      </c>
      <c r="B60" s="23"/>
      <c r="C60" s="23"/>
      <c r="D60" s="23"/>
      <c r="E60" s="23"/>
      <c r="F60" s="23" t="s">
        <v>56</v>
      </c>
      <c r="G60" s="2">
        <f>H60+I60+J60+K60</f>
        <v>0</v>
      </c>
      <c r="H60" s="2">
        <f>H73</f>
        <v>0</v>
      </c>
      <c r="I60" s="2">
        <f>I73</f>
        <v>0</v>
      </c>
      <c r="J60" s="2">
        <f>J73</f>
        <v>0</v>
      </c>
      <c r="K60" s="2">
        <f>K73</f>
        <v>0</v>
      </c>
      <c r="L60" s="14"/>
      <c r="M60" s="14"/>
    </row>
    <row r="61" spans="1:13" ht="11.25" customHeight="1" hidden="1">
      <c r="A61" s="4" t="s">
        <v>33</v>
      </c>
      <c r="B61" s="23"/>
      <c r="C61" s="23"/>
      <c r="D61" s="23"/>
      <c r="E61" s="23"/>
      <c r="F61" s="23" t="s">
        <v>55</v>
      </c>
      <c r="G61" s="2">
        <f>H61+I61+J61+K61</f>
        <v>0</v>
      </c>
      <c r="H61" s="2">
        <f>H77</f>
        <v>0</v>
      </c>
      <c r="I61" s="2">
        <f>I77</f>
        <v>0</v>
      </c>
      <c r="J61" s="2">
        <f>J77</f>
        <v>0</v>
      </c>
      <c r="K61" s="2">
        <f>K77</f>
        <v>0</v>
      </c>
      <c r="L61" s="14"/>
      <c r="M61" s="14"/>
    </row>
    <row r="62" spans="1:13" ht="15" customHeight="1" hidden="1">
      <c r="A62" s="4" t="s">
        <v>35</v>
      </c>
      <c r="B62" s="23"/>
      <c r="C62" s="23"/>
      <c r="D62" s="23"/>
      <c r="E62" s="23"/>
      <c r="F62" s="23" t="s">
        <v>57</v>
      </c>
      <c r="G62" s="2">
        <f>G63+G64</f>
        <v>0</v>
      </c>
      <c r="H62" s="2">
        <f>H63+H64</f>
        <v>0</v>
      </c>
      <c r="I62" s="2">
        <f>I63+I64</f>
        <v>0</v>
      </c>
      <c r="J62" s="2">
        <f>J63+J64</f>
        <v>0</v>
      </c>
      <c r="K62" s="2">
        <f>K63+K64</f>
        <v>0</v>
      </c>
      <c r="L62" s="14"/>
      <c r="M62" s="14"/>
    </row>
    <row r="63" spans="1:13" ht="12.75" customHeight="1" hidden="1">
      <c r="A63" s="4" t="s">
        <v>36</v>
      </c>
      <c r="B63" s="23"/>
      <c r="C63" s="23"/>
      <c r="D63" s="23"/>
      <c r="E63" s="23"/>
      <c r="F63" s="23" t="s">
        <v>58</v>
      </c>
      <c r="G63" s="2">
        <f>H63+I63+J63+K63</f>
        <v>0</v>
      </c>
      <c r="H63" s="2"/>
      <c r="I63" s="2"/>
      <c r="J63" s="2">
        <f>J79</f>
        <v>0</v>
      </c>
      <c r="K63" s="2">
        <f>K79</f>
        <v>0</v>
      </c>
      <c r="L63" s="14"/>
      <c r="M63" s="14"/>
    </row>
    <row r="64" spans="1:13" ht="15" customHeight="1" hidden="1">
      <c r="A64" s="4" t="s">
        <v>37</v>
      </c>
      <c r="B64" s="23"/>
      <c r="C64" s="23"/>
      <c r="D64" s="23"/>
      <c r="E64" s="23"/>
      <c r="F64" s="23" t="s">
        <v>59</v>
      </c>
      <c r="G64" s="2">
        <f>G67</f>
        <v>0</v>
      </c>
      <c r="H64" s="2">
        <f>H67</f>
        <v>0</v>
      </c>
      <c r="I64" s="2">
        <f>I67</f>
        <v>0</v>
      </c>
      <c r="J64" s="2">
        <f>J67</f>
        <v>0</v>
      </c>
      <c r="K64" s="2">
        <f>K67</f>
        <v>0</v>
      </c>
      <c r="L64" s="14"/>
      <c r="M64" s="14"/>
    </row>
    <row r="65" spans="1:13" ht="12" customHeight="1" hidden="1">
      <c r="A65" s="4" t="s">
        <v>25</v>
      </c>
      <c r="B65" s="23"/>
      <c r="C65" s="23"/>
      <c r="D65" s="23"/>
      <c r="E65" s="23"/>
      <c r="F65" s="23"/>
      <c r="G65" s="2"/>
      <c r="H65" s="2"/>
      <c r="I65" s="2"/>
      <c r="J65" s="2"/>
      <c r="K65" s="2"/>
      <c r="L65" s="14"/>
      <c r="M65" s="14"/>
    </row>
    <row r="66" spans="1:13" ht="14.25" customHeight="1" hidden="1">
      <c r="A66" s="4" t="s">
        <v>38</v>
      </c>
      <c r="B66" s="23"/>
      <c r="C66" s="23"/>
      <c r="D66" s="23"/>
      <c r="E66" s="23"/>
      <c r="F66" s="23" t="s">
        <v>59</v>
      </c>
      <c r="G66" s="2"/>
      <c r="H66" s="2"/>
      <c r="I66" s="2"/>
      <c r="J66" s="2"/>
      <c r="K66" s="2"/>
      <c r="L66" s="14"/>
      <c r="M66" s="14"/>
    </row>
    <row r="67" spans="1:13" ht="12" customHeight="1" hidden="1">
      <c r="A67" s="4" t="s">
        <v>39</v>
      </c>
      <c r="B67" s="23"/>
      <c r="C67" s="23"/>
      <c r="D67" s="23"/>
      <c r="E67" s="23"/>
      <c r="F67" s="23" t="s">
        <v>59</v>
      </c>
      <c r="G67" s="2">
        <f>H67+I67+J67+K67</f>
        <v>0</v>
      </c>
      <c r="H67" s="2">
        <f>H80</f>
        <v>0</v>
      </c>
      <c r="I67" s="2">
        <f>I80</f>
        <v>0</v>
      </c>
      <c r="J67" s="2">
        <f>J80</f>
        <v>0</v>
      </c>
      <c r="K67" s="2">
        <f>K80</f>
        <v>0</v>
      </c>
      <c r="L67" s="14"/>
      <c r="M67" s="14"/>
    </row>
    <row r="68" spans="1:13" ht="14.25" customHeight="1">
      <c r="A68" s="21" t="s">
        <v>102</v>
      </c>
      <c r="B68" s="24" t="s">
        <v>94</v>
      </c>
      <c r="C68" s="24" t="s">
        <v>62</v>
      </c>
      <c r="D68" s="24" t="s">
        <v>163</v>
      </c>
      <c r="E68" s="24" t="s">
        <v>150</v>
      </c>
      <c r="F68" s="24"/>
      <c r="G68" s="21">
        <f>H68+I68+J68+K68</f>
        <v>199.3</v>
      </c>
      <c r="H68" s="21">
        <f>H69+H73</f>
        <v>39.8</v>
      </c>
      <c r="I68" s="21">
        <f>I69+I73</f>
        <v>49.9</v>
      </c>
      <c r="J68" s="21">
        <f>J69+J73</f>
        <v>49.9</v>
      </c>
      <c r="K68" s="21">
        <f>K69+K73</f>
        <v>59.7</v>
      </c>
      <c r="L68" s="25"/>
      <c r="M68" s="25"/>
    </row>
    <row r="69" spans="1:13" ht="14.25" customHeight="1">
      <c r="A69" s="4" t="s">
        <v>17</v>
      </c>
      <c r="B69" s="23" t="s">
        <v>94</v>
      </c>
      <c r="C69" s="23" t="s">
        <v>62</v>
      </c>
      <c r="D69" s="23" t="s">
        <v>163</v>
      </c>
      <c r="E69" s="23" t="s">
        <v>108</v>
      </c>
      <c r="F69" s="23" t="s">
        <v>43</v>
      </c>
      <c r="G69" s="2">
        <f>H69+I69+J69+K69</f>
        <v>199.3</v>
      </c>
      <c r="H69" s="2">
        <f>H70+H72+H71</f>
        <v>39.8</v>
      </c>
      <c r="I69" s="2">
        <f>SUM(I70:I72)</f>
        <v>49.9</v>
      </c>
      <c r="J69" s="2">
        <f>SUM(J70:J72)</f>
        <v>49.9</v>
      </c>
      <c r="K69" s="2">
        <f>SUM(K70:K72)</f>
        <v>59.7</v>
      </c>
      <c r="L69" s="14"/>
      <c r="M69" s="14"/>
    </row>
    <row r="70" spans="1:13" ht="13.5" customHeight="1">
      <c r="A70" s="2" t="s">
        <v>18</v>
      </c>
      <c r="B70" s="23" t="s">
        <v>94</v>
      </c>
      <c r="C70" s="23" t="s">
        <v>62</v>
      </c>
      <c r="D70" s="23" t="s">
        <v>163</v>
      </c>
      <c r="E70" s="23" t="s">
        <v>109</v>
      </c>
      <c r="F70" s="23" t="s">
        <v>44</v>
      </c>
      <c r="G70" s="2">
        <f>H70+I70+J70+K70</f>
        <v>153.1</v>
      </c>
      <c r="H70" s="2">
        <v>30.6</v>
      </c>
      <c r="I70" s="2">
        <v>38.3</v>
      </c>
      <c r="J70" s="2">
        <v>38.3</v>
      </c>
      <c r="K70" s="2">
        <v>45.9</v>
      </c>
      <c r="L70" s="14"/>
      <c r="M70" s="14"/>
    </row>
    <row r="71" spans="1:13" ht="12" customHeight="1" hidden="1">
      <c r="A71" s="2" t="s">
        <v>19</v>
      </c>
      <c r="B71" s="23" t="s">
        <v>94</v>
      </c>
      <c r="C71" s="23" t="s">
        <v>62</v>
      </c>
      <c r="D71" s="23" t="s">
        <v>163</v>
      </c>
      <c r="E71" s="23" t="s">
        <v>114</v>
      </c>
      <c r="F71" s="23" t="s">
        <v>45</v>
      </c>
      <c r="G71" s="2">
        <f>SUM(H71:K71)</f>
        <v>0</v>
      </c>
      <c r="H71" s="2">
        <v>0</v>
      </c>
      <c r="I71" s="2">
        <v>0</v>
      </c>
      <c r="J71" s="2">
        <v>0</v>
      </c>
      <c r="K71" s="2">
        <v>0</v>
      </c>
      <c r="L71" s="14"/>
      <c r="M71" s="14"/>
    </row>
    <row r="72" spans="1:13" ht="15" customHeight="1">
      <c r="A72" s="2" t="s">
        <v>20</v>
      </c>
      <c r="B72" s="23" t="s">
        <v>94</v>
      </c>
      <c r="C72" s="23" t="s">
        <v>62</v>
      </c>
      <c r="D72" s="23" t="s">
        <v>163</v>
      </c>
      <c r="E72" s="23" t="s">
        <v>322</v>
      </c>
      <c r="F72" s="23" t="s">
        <v>46</v>
      </c>
      <c r="G72" s="2">
        <f aca="true" t="shared" si="5" ref="G72:G80">H72+I72+J72+K72</f>
        <v>46.2</v>
      </c>
      <c r="H72" s="2">
        <v>9.2</v>
      </c>
      <c r="I72" s="2">
        <v>11.6</v>
      </c>
      <c r="J72" s="2">
        <v>11.6</v>
      </c>
      <c r="K72" s="2">
        <v>13.8</v>
      </c>
      <c r="L72" s="14"/>
      <c r="M72" s="14"/>
    </row>
    <row r="73" spans="1:13" ht="11.25" customHeight="1" hidden="1">
      <c r="A73" s="2" t="s">
        <v>113</v>
      </c>
      <c r="B73" s="23" t="s">
        <v>94</v>
      </c>
      <c r="C73" s="23" t="s">
        <v>62</v>
      </c>
      <c r="D73" s="23" t="s">
        <v>163</v>
      </c>
      <c r="E73" s="23" t="s">
        <v>114</v>
      </c>
      <c r="F73" s="23" t="s">
        <v>56</v>
      </c>
      <c r="G73" s="2">
        <f t="shared" si="5"/>
        <v>0</v>
      </c>
      <c r="H73" s="2"/>
      <c r="I73" s="2"/>
      <c r="J73" s="2"/>
      <c r="K73" s="2"/>
      <c r="L73" s="14"/>
      <c r="M73" s="14"/>
    </row>
    <row r="74" spans="1:13" ht="0.75" customHeight="1" hidden="1">
      <c r="A74" s="21" t="s">
        <v>102</v>
      </c>
      <c r="B74" s="24" t="s">
        <v>94</v>
      </c>
      <c r="C74" s="24" t="s">
        <v>62</v>
      </c>
      <c r="D74" s="24" t="s">
        <v>165</v>
      </c>
      <c r="E74" s="24" t="s">
        <v>148</v>
      </c>
      <c r="F74" s="24"/>
      <c r="G74" s="21">
        <f t="shared" si="5"/>
        <v>0</v>
      </c>
      <c r="H74" s="21">
        <f>H78+H75+H77</f>
        <v>0</v>
      </c>
      <c r="I74" s="21">
        <f>I78+I75+I77</f>
        <v>0</v>
      </c>
      <c r="J74" s="21">
        <f>J78+J75+J77</f>
        <v>0</v>
      </c>
      <c r="K74" s="21">
        <f>K78+K75+K77</f>
        <v>0</v>
      </c>
      <c r="L74" s="25"/>
      <c r="M74" s="25"/>
    </row>
    <row r="75" spans="1:13" ht="15.75" customHeight="1" hidden="1">
      <c r="A75" s="2" t="s">
        <v>21</v>
      </c>
      <c r="B75" s="23" t="s">
        <v>94</v>
      </c>
      <c r="C75" s="23" t="s">
        <v>62</v>
      </c>
      <c r="D75" s="23" t="s">
        <v>165</v>
      </c>
      <c r="E75" s="23" t="s">
        <v>116</v>
      </c>
      <c r="F75" s="23" t="s">
        <v>49</v>
      </c>
      <c r="G75" s="2">
        <f t="shared" si="5"/>
        <v>0</v>
      </c>
      <c r="H75" s="2">
        <f>H76</f>
        <v>0</v>
      </c>
      <c r="I75" s="2">
        <f>I76</f>
        <v>0</v>
      </c>
      <c r="J75" s="2">
        <f>J76</f>
        <v>0</v>
      </c>
      <c r="K75" s="2">
        <f>K76</f>
        <v>0</v>
      </c>
      <c r="L75" s="28"/>
      <c r="M75" s="28"/>
    </row>
    <row r="76" spans="1:13" ht="12" customHeight="1" hidden="1">
      <c r="A76" s="2" t="s">
        <v>32</v>
      </c>
      <c r="B76" s="23" t="s">
        <v>94</v>
      </c>
      <c r="C76" s="23" t="s">
        <v>62</v>
      </c>
      <c r="D76" s="23" t="s">
        <v>165</v>
      </c>
      <c r="E76" s="23" t="s">
        <v>115</v>
      </c>
      <c r="F76" s="23" t="s">
        <v>54</v>
      </c>
      <c r="G76" s="2">
        <f t="shared" si="5"/>
        <v>0</v>
      </c>
      <c r="H76" s="2">
        <v>0</v>
      </c>
      <c r="I76" s="2">
        <v>0</v>
      </c>
      <c r="J76" s="2">
        <v>0</v>
      </c>
      <c r="K76" s="2">
        <v>0</v>
      </c>
      <c r="L76" s="28"/>
      <c r="M76" s="28"/>
    </row>
    <row r="77" spans="1:13" ht="15" customHeight="1" hidden="1">
      <c r="A77" s="2" t="s">
        <v>33</v>
      </c>
      <c r="B77" s="23" t="s">
        <v>94</v>
      </c>
      <c r="C77" s="23" t="s">
        <v>62</v>
      </c>
      <c r="D77" s="23" t="s">
        <v>165</v>
      </c>
      <c r="E77" s="23" t="s">
        <v>115</v>
      </c>
      <c r="F77" s="23" t="s">
        <v>55</v>
      </c>
      <c r="G77" s="2">
        <f t="shared" si="5"/>
        <v>0</v>
      </c>
      <c r="H77" s="2">
        <v>0</v>
      </c>
      <c r="I77" s="2">
        <v>0</v>
      </c>
      <c r="J77" s="2">
        <v>0</v>
      </c>
      <c r="K77" s="2">
        <v>0</v>
      </c>
      <c r="L77" s="28"/>
      <c r="M77" s="28"/>
    </row>
    <row r="78" spans="1:13" ht="15" customHeight="1" hidden="1">
      <c r="A78" s="4" t="s">
        <v>35</v>
      </c>
      <c r="B78" s="23" t="s">
        <v>94</v>
      </c>
      <c r="C78" s="23" t="s">
        <v>62</v>
      </c>
      <c r="D78" s="23" t="s">
        <v>165</v>
      </c>
      <c r="E78" s="23" t="s">
        <v>116</v>
      </c>
      <c r="F78" s="23" t="s">
        <v>57</v>
      </c>
      <c r="G78" s="2">
        <f t="shared" si="5"/>
        <v>0</v>
      </c>
      <c r="H78" s="2">
        <f>H79+H80</f>
        <v>0</v>
      </c>
      <c r="I78" s="2">
        <f>I79+I80</f>
        <v>0</v>
      </c>
      <c r="J78" s="2">
        <f>J79+J80</f>
        <v>0</v>
      </c>
      <c r="K78" s="2">
        <f>K79+K80</f>
        <v>0</v>
      </c>
      <c r="L78" s="14"/>
      <c r="M78" s="14"/>
    </row>
    <row r="79" spans="1:13" ht="15.75" customHeight="1" hidden="1">
      <c r="A79" s="4" t="s">
        <v>103</v>
      </c>
      <c r="B79" s="23" t="s">
        <v>94</v>
      </c>
      <c r="C79" s="23" t="s">
        <v>62</v>
      </c>
      <c r="D79" s="23" t="s">
        <v>165</v>
      </c>
      <c r="E79" s="23" t="s">
        <v>115</v>
      </c>
      <c r="F79" s="23" t="s">
        <v>58</v>
      </c>
      <c r="G79" s="2">
        <f t="shared" si="5"/>
        <v>0</v>
      </c>
      <c r="H79" s="2">
        <v>0</v>
      </c>
      <c r="I79" s="2">
        <v>0</v>
      </c>
      <c r="J79" s="2">
        <v>0</v>
      </c>
      <c r="K79" s="2">
        <v>0</v>
      </c>
      <c r="L79" s="14"/>
      <c r="M79" s="14"/>
    </row>
    <row r="80" spans="1:13" ht="14.25" customHeight="1" hidden="1">
      <c r="A80" s="4" t="s">
        <v>104</v>
      </c>
      <c r="B80" s="23" t="s">
        <v>94</v>
      </c>
      <c r="C80" s="23" t="s">
        <v>62</v>
      </c>
      <c r="D80" s="23" t="s">
        <v>165</v>
      </c>
      <c r="E80" s="23" t="s">
        <v>115</v>
      </c>
      <c r="F80" s="23" t="s">
        <v>59</v>
      </c>
      <c r="G80" s="2">
        <f t="shared" si="5"/>
        <v>0</v>
      </c>
      <c r="H80" s="2">
        <v>0</v>
      </c>
      <c r="I80" s="2">
        <v>0</v>
      </c>
      <c r="J80" s="2">
        <v>0</v>
      </c>
      <c r="K80" s="2">
        <v>0</v>
      </c>
      <c r="L80" s="14"/>
      <c r="M80" s="14"/>
    </row>
    <row r="81" spans="1:13" ht="15.75" customHeight="1">
      <c r="A81" s="22" t="s">
        <v>63</v>
      </c>
      <c r="B81" s="24" t="s">
        <v>94</v>
      </c>
      <c r="C81" s="24" t="s">
        <v>105</v>
      </c>
      <c r="D81" s="24" t="s">
        <v>166</v>
      </c>
      <c r="E81" s="24" t="s">
        <v>151</v>
      </c>
      <c r="F81" s="24"/>
      <c r="G81" s="21">
        <f>G82</f>
        <v>300</v>
      </c>
      <c r="H81" s="21">
        <f>H82</f>
        <v>0</v>
      </c>
      <c r="I81" s="21">
        <f>I82</f>
        <v>0</v>
      </c>
      <c r="J81" s="21">
        <f>J82</f>
        <v>0</v>
      </c>
      <c r="K81" s="21">
        <f>K82</f>
        <v>300</v>
      </c>
      <c r="L81" s="25"/>
      <c r="M81" s="25"/>
    </row>
    <row r="82" spans="1:13" ht="12.75" customHeight="1">
      <c r="A82" s="2" t="s">
        <v>33</v>
      </c>
      <c r="B82" s="23" t="s">
        <v>94</v>
      </c>
      <c r="C82" s="23" t="s">
        <v>105</v>
      </c>
      <c r="D82" s="23" t="s">
        <v>166</v>
      </c>
      <c r="E82" s="23" t="s">
        <v>118</v>
      </c>
      <c r="F82" s="23" t="s">
        <v>55</v>
      </c>
      <c r="G82" s="2">
        <f aca="true" t="shared" si="6" ref="G82:G88">H82+I82+J82+K82</f>
        <v>300</v>
      </c>
      <c r="H82" s="2">
        <v>0</v>
      </c>
      <c r="I82" s="2">
        <v>0</v>
      </c>
      <c r="J82" s="2">
        <v>0</v>
      </c>
      <c r="K82" s="2">
        <v>300</v>
      </c>
      <c r="L82" s="14"/>
      <c r="M82" s="30"/>
    </row>
    <row r="83" spans="1:13" ht="36.75" customHeight="1">
      <c r="A83" s="22" t="s">
        <v>310</v>
      </c>
      <c r="B83" s="24" t="s">
        <v>94</v>
      </c>
      <c r="C83" s="24" t="s">
        <v>144</v>
      </c>
      <c r="D83" s="24" t="s">
        <v>167</v>
      </c>
      <c r="E83" s="24" t="s">
        <v>148</v>
      </c>
      <c r="F83" s="24"/>
      <c r="G83" s="21">
        <f t="shared" si="6"/>
        <v>100</v>
      </c>
      <c r="H83" s="21">
        <f aca="true" t="shared" si="7" ref="H83:K84">H84</f>
        <v>50</v>
      </c>
      <c r="I83" s="21">
        <f t="shared" si="7"/>
        <v>0</v>
      </c>
      <c r="J83" s="21">
        <f t="shared" si="7"/>
        <v>0</v>
      </c>
      <c r="K83" s="21">
        <f t="shared" si="7"/>
        <v>50</v>
      </c>
      <c r="L83" s="25"/>
      <c r="M83" s="25"/>
    </row>
    <row r="84" spans="1:13" ht="37.5" customHeight="1">
      <c r="A84" s="54" t="s">
        <v>168</v>
      </c>
      <c r="B84" s="45" t="s">
        <v>94</v>
      </c>
      <c r="C84" s="45" t="s">
        <v>144</v>
      </c>
      <c r="D84" s="45" t="s">
        <v>169</v>
      </c>
      <c r="E84" s="45" t="s">
        <v>116</v>
      </c>
      <c r="F84" s="45" t="s">
        <v>49</v>
      </c>
      <c r="G84" s="46">
        <f t="shared" si="6"/>
        <v>100</v>
      </c>
      <c r="H84" s="46">
        <f t="shared" si="7"/>
        <v>50</v>
      </c>
      <c r="I84" s="46">
        <f t="shared" si="7"/>
        <v>0</v>
      </c>
      <c r="J84" s="46">
        <f t="shared" si="7"/>
        <v>0</v>
      </c>
      <c r="K84" s="46">
        <f t="shared" si="7"/>
        <v>50</v>
      </c>
      <c r="L84" s="14"/>
      <c r="M84" s="14"/>
    </row>
    <row r="85" spans="1:13" ht="12.75" customHeight="1">
      <c r="A85" s="4" t="s">
        <v>32</v>
      </c>
      <c r="B85" s="23" t="s">
        <v>94</v>
      </c>
      <c r="C85" s="23" t="s">
        <v>144</v>
      </c>
      <c r="D85" s="23" t="s">
        <v>169</v>
      </c>
      <c r="E85" s="23" t="s">
        <v>115</v>
      </c>
      <c r="F85" s="23" t="s">
        <v>54</v>
      </c>
      <c r="G85" s="2">
        <f t="shared" si="6"/>
        <v>100</v>
      </c>
      <c r="H85" s="2">
        <v>50</v>
      </c>
      <c r="I85" s="2">
        <v>0</v>
      </c>
      <c r="J85" s="2">
        <v>0</v>
      </c>
      <c r="K85" s="2">
        <v>50</v>
      </c>
      <c r="L85" s="14"/>
      <c r="M85" s="30"/>
    </row>
    <row r="86" spans="1:13" ht="26.25" customHeight="1">
      <c r="A86" s="22" t="s">
        <v>274</v>
      </c>
      <c r="B86" s="24" t="s">
        <v>94</v>
      </c>
      <c r="C86" s="24" t="s">
        <v>144</v>
      </c>
      <c r="D86" s="24" t="s">
        <v>171</v>
      </c>
      <c r="E86" s="24" t="s">
        <v>148</v>
      </c>
      <c r="F86" s="24"/>
      <c r="G86" s="21">
        <f t="shared" si="6"/>
        <v>85</v>
      </c>
      <c r="H86" s="21">
        <f>H87+H89</f>
        <v>0</v>
      </c>
      <c r="I86" s="21">
        <f>I87+I89</f>
        <v>0</v>
      </c>
      <c r="J86" s="21">
        <f>J87+J89</f>
        <v>0</v>
      </c>
      <c r="K86" s="21">
        <f>K87+K89</f>
        <v>85</v>
      </c>
      <c r="L86" s="25"/>
      <c r="M86" s="25"/>
    </row>
    <row r="87" spans="1:13" ht="24.75" customHeight="1">
      <c r="A87" s="44" t="s">
        <v>170</v>
      </c>
      <c r="B87" s="45" t="s">
        <v>94</v>
      </c>
      <c r="C87" s="45" t="s">
        <v>144</v>
      </c>
      <c r="D87" s="45" t="s">
        <v>172</v>
      </c>
      <c r="E87" s="45" t="s">
        <v>116</v>
      </c>
      <c r="F87" s="45" t="s">
        <v>49</v>
      </c>
      <c r="G87" s="46">
        <f t="shared" si="6"/>
        <v>70</v>
      </c>
      <c r="H87" s="46">
        <f aca="true" t="shared" si="8" ref="H87:K89">H88</f>
        <v>0</v>
      </c>
      <c r="I87" s="46">
        <f t="shared" si="8"/>
        <v>0</v>
      </c>
      <c r="J87" s="46">
        <f t="shared" si="8"/>
        <v>0</v>
      </c>
      <c r="K87" s="46">
        <f t="shared" si="8"/>
        <v>70</v>
      </c>
      <c r="L87" s="14"/>
      <c r="M87" s="30"/>
    </row>
    <row r="88" spans="1:13" ht="11.25" customHeight="1">
      <c r="A88" s="4" t="s">
        <v>32</v>
      </c>
      <c r="B88" s="23" t="s">
        <v>94</v>
      </c>
      <c r="C88" s="23" t="s">
        <v>144</v>
      </c>
      <c r="D88" s="23" t="s">
        <v>172</v>
      </c>
      <c r="E88" s="23" t="s">
        <v>115</v>
      </c>
      <c r="F88" s="23" t="s">
        <v>54</v>
      </c>
      <c r="G88" s="2">
        <f t="shared" si="6"/>
        <v>70</v>
      </c>
      <c r="H88" s="2">
        <v>0</v>
      </c>
      <c r="I88" s="2">
        <v>0</v>
      </c>
      <c r="J88" s="2">
        <v>0</v>
      </c>
      <c r="K88" s="2">
        <v>70</v>
      </c>
      <c r="L88" s="14"/>
      <c r="M88" s="14"/>
    </row>
    <row r="89" spans="1:13" ht="24.75" customHeight="1">
      <c r="A89" s="44" t="s">
        <v>174</v>
      </c>
      <c r="B89" s="45" t="s">
        <v>94</v>
      </c>
      <c r="C89" s="45" t="s">
        <v>144</v>
      </c>
      <c r="D89" s="45" t="s">
        <v>173</v>
      </c>
      <c r="E89" s="45" t="s">
        <v>116</v>
      </c>
      <c r="F89" s="45" t="s">
        <v>49</v>
      </c>
      <c r="G89" s="46">
        <f>H89+I89+J89+K89</f>
        <v>15</v>
      </c>
      <c r="H89" s="46">
        <f t="shared" si="8"/>
        <v>0</v>
      </c>
      <c r="I89" s="46">
        <f t="shared" si="8"/>
        <v>0</v>
      </c>
      <c r="J89" s="46">
        <f t="shared" si="8"/>
        <v>0</v>
      </c>
      <c r="K89" s="46">
        <f t="shared" si="8"/>
        <v>15</v>
      </c>
      <c r="L89" s="14"/>
      <c r="M89" s="14"/>
    </row>
    <row r="90" spans="1:13" ht="11.25" customHeight="1">
      <c r="A90" s="4" t="s">
        <v>32</v>
      </c>
      <c r="B90" s="23" t="s">
        <v>94</v>
      </c>
      <c r="C90" s="23" t="s">
        <v>144</v>
      </c>
      <c r="D90" s="23" t="s">
        <v>173</v>
      </c>
      <c r="E90" s="23" t="s">
        <v>115</v>
      </c>
      <c r="F90" s="23" t="s">
        <v>54</v>
      </c>
      <c r="G90" s="2">
        <f>H90+I90+J90+K90</f>
        <v>15</v>
      </c>
      <c r="H90" s="2">
        <v>0</v>
      </c>
      <c r="I90" s="2">
        <v>0</v>
      </c>
      <c r="J90" s="2">
        <v>0</v>
      </c>
      <c r="K90" s="2">
        <v>15</v>
      </c>
      <c r="L90" s="14"/>
      <c r="M90" s="14"/>
    </row>
    <row r="91" spans="1:13" ht="51.75" customHeight="1">
      <c r="A91" s="22" t="s">
        <v>311</v>
      </c>
      <c r="B91" s="24" t="s">
        <v>94</v>
      </c>
      <c r="C91" s="24" t="s">
        <v>144</v>
      </c>
      <c r="D91" s="24" t="s">
        <v>209</v>
      </c>
      <c r="E91" s="24" t="s">
        <v>68</v>
      </c>
      <c r="F91" s="23"/>
      <c r="G91" s="21">
        <f>H91+I91+J91+K91</f>
        <v>13241.69</v>
      </c>
      <c r="H91" s="37">
        <f>H92+H96+H109+H111+H114+H116+H118</f>
        <v>2715.15</v>
      </c>
      <c r="I91" s="37">
        <f>I92+I96+I109+I111+I114+I116+I118</f>
        <v>3230.1</v>
      </c>
      <c r="J91" s="37">
        <f>J92+J96+J109+J111+J114+J116+J118</f>
        <v>3226.9</v>
      </c>
      <c r="K91" s="37">
        <f>K92+K96+K109+K111+K114+K116+K118</f>
        <v>4069.5400000000004</v>
      </c>
      <c r="L91" s="14"/>
      <c r="M91" s="14"/>
    </row>
    <row r="92" spans="1:13" ht="22.5" customHeight="1">
      <c r="A92" s="44" t="s">
        <v>276</v>
      </c>
      <c r="B92" s="45" t="s">
        <v>94</v>
      </c>
      <c r="C92" s="45" t="s">
        <v>144</v>
      </c>
      <c r="D92" s="45" t="s">
        <v>211</v>
      </c>
      <c r="E92" s="45" t="s">
        <v>119</v>
      </c>
      <c r="F92" s="45" t="s">
        <v>43</v>
      </c>
      <c r="G92" s="46">
        <f>H92+I92+J92+K92</f>
        <v>7661.3</v>
      </c>
      <c r="H92" s="46">
        <f>H93+H95</f>
        <v>1489.1</v>
      </c>
      <c r="I92" s="46">
        <f>I93+I95</f>
        <v>1915.2</v>
      </c>
      <c r="J92" s="46">
        <f>J93+J95</f>
        <v>1915.2</v>
      </c>
      <c r="K92" s="46">
        <f>K93+K95+K94</f>
        <v>2341.8</v>
      </c>
      <c r="L92" s="14"/>
      <c r="M92" s="14"/>
    </row>
    <row r="93" spans="1:13" ht="11.25" customHeight="1">
      <c r="A93" s="2" t="s">
        <v>18</v>
      </c>
      <c r="B93" s="23" t="s">
        <v>94</v>
      </c>
      <c r="C93" s="23" t="s">
        <v>144</v>
      </c>
      <c r="D93" s="23" t="s">
        <v>211</v>
      </c>
      <c r="E93" s="23" t="s">
        <v>120</v>
      </c>
      <c r="F93" s="23" t="s">
        <v>44</v>
      </c>
      <c r="G93" s="2">
        <f>H93+I93+J93+K93</f>
        <v>5884.299999999999</v>
      </c>
      <c r="H93" s="2">
        <v>1143.7</v>
      </c>
      <c r="I93" s="2">
        <v>1471</v>
      </c>
      <c r="J93" s="2">
        <v>1471</v>
      </c>
      <c r="K93" s="2">
        <v>1798.6</v>
      </c>
      <c r="L93" s="14"/>
      <c r="M93" s="14"/>
    </row>
    <row r="94" spans="1:13" ht="11.25" customHeight="1" hidden="1">
      <c r="A94" s="2" t="s">
        <v>19</v>
      </c>
      <c r="B94" s="23" t="s">
        <v>94</v>
      </c>
      <c r="C94" s="23" t="s">
        <v>144</v>
      </c>
      <c r="D94" s="23" t="s">
        <v>211</v>
      </c>
      <c r="E94" s="23" t="s">
        <v>125</v>
      </c>
      <c r="F94" s="23" t="s">
        <v>45</v>
      </c>
      <c r="G94" s="2">
        <f>K94</f>
        <v>0</v>
      </c>
      <c r="H94" s="2">
        <v>0</v>
      </c>
      <c r="I94" s="2">
        <v>0</v>
      </c>
      <c r="J94" s="2">
        <v>0</v>
      </c>
      <c r="K94" s="2">
        <v>0</v>
      </c>
      <c r="L94" s="14"/>
      <c r="M94" s="14"/>
    </row>
    <row r="95" spans="1:13" ht="11.25" customHeight="1">
      <c r="A95" s="2" t="s">
        <v>20</v>
      </c>
      <c r="B95" s="23" t="s">
        <v>94</v>
      </c>
      <c r="C95" s="23" t="s">
        <v>144</v>
      </c>
      <c r="D95" s="23" t="s">
        <v>211</v>
      </c>
      <c r="E95" s="23" t="s">
        <v>323</v>
      </c>
      <c r="F95" s="23" t="s">
        <v>46</v>
      </c>
      <c r="G95" s="2">
        <f>H95+I95+J95+K95</f>
        <v>1777</v>
      </c>
      <c r="H95" s="2">
        <v>345.4</v>
      </c>
      <c r="I95" s="2">
        <v>444.2</v>
      </c>
      <c r="J95" s="2">
        <v>444.2</v>
      </c>
      <c r="K95" s="2">
        <v>543.2</v>
      </c>
      <c r="L95" s="14"/>
      <c r="M95" s="14"/>
    </row>
    <row r="96" spans="1:13" ht="13.5" customHeight="1">
      <c r="A96" s="44" t="s">
        <v>212</v>
      </c>
      <c r="B96" s="45" t="s">
        <v>94</v>
      </c>
      <c r="C96" s="45" t="s">
        <v>144</v>
      </c>
      <c r="D96" s="45" t="s">
        <v>213</v>
      </c>
      <c r="E96" s="45" t="s">
        <v>148</v>
      </c>
      <c r="F96" s="45"/>
      <c r="G96" s="49">
        <f>H96+I96+J96+K96</f>
        <v>1332</v>
      </c>
      <c r="H96" s="49">
        <f>H97+H99+H104</f>
        <v>361.65000000000003</v>
      </c>
      <c r="I96" s="49">
        <f>I97+I99+I106</f>
        <v>277.9</v>
      </c>
      <c r="J96" s="49">
        <f>J97+J99+J106</f>
        <v>222.2</v>
      </c>
      <c r="K96" s="49">
        <f>K97+K99+K106</f>
        <v>470.25</v>
      </c>
      <c r="L96" s="14"/>
      <c r="M96" s="14"/>
    </row>
    <row r="97" spans="1:13" ht="11.25" customHeight="1">
      <c r="A97" s="2" t="s">
        <v>22</v>
      </c>
      <c r="B97" s="23" t="s">
        <v>94</v>
      </c>
      <c r="C97" s="23" t="s">
        <v>144</v>
      </c>
      <c r="D97" s="23" t="s">
        <v>213</v>
      </c>
      <c r="E97" s="23" t="s">
        <v>115</v>
      </c>
      <c r="F97" s="23" t="s">
        <v>50</v>
      </c>
      <c r="G97" s="2">
        <f>H97+I97+J97+K97</f>
        <v>299.90000000000003</v>
      </c>
      <c r="H97" s="2">
        <v>69.9</v>
      </c>
      <c r="I97" s="2">
        <v>74.9</v>
      </c>
      <c r="J97" s="2">
        <v>74.9</v>
      </c>
      <c r="K97" s="2">
        <v>80.2</v>
      </c>
      <c r="L97" s="14"/>
      <c r="M97" s="14"/>
    </row>
    <row r="98" spans="1:13" ht="11.25" customHeight="1" hidden="1">
      <c r="A98" s="2" t="s">
        <v>23</v>
      </c>
      <c r="B98" s="23" t="s">
        <v>94</v>
      </c>
      <c r="C98" s="23" t="s">
        <v>144</v>
      </c>
      <c r="D98" s="23" t="s">
        <v>213</v>
      </c>
      <c r="E98" s="23" t="s">
        <v>115</v>
      </c>
      <c r="F98" s="23" t="s">
        <v>51</v>
      </c>
      <c r="G98" s="2">
        <f>I98+J98+K98+H98</f>
        <v>0</v>
      </c>
      <c r="H98" s="2">
        <v>0</v>
      </c>
      <c r="I98" s="2">
        <v>0</v>
      </c>
      <c r="J98" s="2">
        <v>0</v>
      </c>
      <c r="K98" s="2">
        <v>0</v>
      </c>
      <c r="L98" s="14"/>
      <c r="M98" s="14"/>
    </row>
    <row r="99" spans="1:13" ht="11.25" customHeight="1">
      <c r="A99" s="2" t="s">
        <v>24</v>
      </c>
      <c r="B99" s="23" t="s">
        <v>94</v>
      </c>
      <c r="C99" s="23" t="s">
        <v>144</v>
      </c>
      <c r="D99" s="23" t="s">
        <v>213</v>
      </c>
      <c r="E99" s="23" t="s">
        <v>115</v>
      </c>
      <c r="F99" s="23" t="s">
        <v>52</v>
      </c>
      <c r="G99" s="2">
        <f>H99+I99+J99+K99</f>
        <v>615.1</v>
      </c>
      <c r="H99" s="2">
        <f>H101+H102+H103</f>
        <v>237.3</v>
      </c>
      <c r="I99" s="2">
        <f>I101+I102+I103</f>
        <v>99</v>
      </c>
      <c r="J99" s="2">
        <f>J101+J102+J103</f>
        <v>43.3</v>
      </c>
      <c r="K99" s="2">
        <f>K101+K102+K103</f>
        <v>235.5</v>
      </c>
      <c r="L99" s="14"/>
      <c r="M99" s="14"/>
    </row>
    <row r="100" spans="1:13" ht="11.25" customHeight="1" hidden="1">
      <c r="A100" s="2" t="s">
        <v>25</v>
      </c>
      <c r="B100" s="23" t="s">
        <v>94</v>
      </c>
      <c r="C100" s="23" t="s">
        <v>144</v>
      </c>
      <c r="D100" s="23" t="s">
        <v>213</v>
      </c>
      <c r="E100" s="23" t="s">
        <v>115</v>
      </c>
      <c r="F100" s="23"/>
      <c r="G100" s="2"/>
      <c r="H100" s="2"/>
      <c r="I100" s="2"/>
      <c r="J100" s="2"/>
      <c r="K100" s="2"/>
      <c r="L100" s="14"/>
      <c r="M100" s="14"/>
    </row>
    <row r="101" spans="1:13" ht="11.25" customHeight="1">
      <c r="A101" s="2" t="s">
        <v>26</v>
      </c>
      <c r="B101" s="23" t="s">
        <v>94</v>
      </c>
      <c r="C101" s="23" t="s">
        <v>144</v>
      </c>
      <c r="D101" s="23" t="s">
        <v>213</v>
      </c>
      <c r="E101" s="23" t="s">
        <v>115</v>
      </c>
      <c r="F101" s="23" t="s">
        <v>52</v>
      </c>
      <c r="G101" s="2">
        <f>H101+J101+I101+K101</f>
        <v>390.3</v>
      </c>
      <c r="H101" s="2">
        <v>167.3</v>
      </c>
      <c r="I101" s="2">
        <v>55.7</v>
      </c>
      <c r="J101" s="2">
        <v>0</v>
      </c>
      <c r="K101" s="2">
        <v>167.3</v>
      </c>
      <c r="L101" s="14"/>
      <c r="M101" s="14"/>
    </row>
    <row r="102" spans="1:13" ht="11.25" customHeight="1">
      <c r="A102" s="2" t="s">
        <v>27</v>
      </c>
      <c r="B102" s="23" t="s">
        <v>94</v>
      </c>
      <c r="C102" s="23" t="s">
        <v>144</v>
      </c>
      <c r="D102" s="23" t="s">
        <v>213</v>
      </c>
      <c r="E102" s="23" t="s">
        <v>115</v>
      </c>
      <c r="F102" s="23" t="s">
        <v>52</v>
      </c>
      <c r="G102" s="2">
        <f>H102+I102+J102+K102</f>
        <v>219.5</v>
      </c>
      <c r="H102" s="2">
        <v>69</v>
      </c>
      <c r="I102" s="2">
        <v>42</v>
      </c>
      <c r="J102" s="2">
        <v>42</v>
      </c>
      <c r="K102" s="2">
        <v>66.5</v>
      </c>
      <c r="L102" s="14"/>
      <c r="M102" s="14"/>
    </row>
    <row r="103" spans="1:13" ht="11.25" customHeight="1">
      <c r="A103" s="2" t="s">
        <v>28</v>
      </c>
      <c r="B103" s="23" t="s">
        <v>94</v>
      </c>
      <c r="C103" s="23" t="s">
        <v>144</v>
      </c>
      <c r="D103" s="23" t="s">
        <v>213</v>
      </c>
      <c r="E103" s="23" t="s">
        <v>115</v>
      </c>
      <c r="F103" s="23" t="s">
        <v>52</v>
      </c>
      <c r="G103" s="2">
        <f>H103+I103+J103+K103</f>
        <v>5.3</v>
      </c>
      <c r="H103" s="2">
        <v>1</v>
      </c>
      <c r="I103" s="2">
        <v>1.3</v>
      </c>
      <c r="J103" s="2">
        <v>1.3</v>
      </c>
      <c r="K103" s="2">
        <v>1.7</v>
      </c>
      <c r="L103" s="14"/>
      <c r="M103" s="14"/>
    </row>
    <row r="104" spans="1:13" ht="11.25" customHeight="1">
      <c r="A104" s="2" t="s">
        <v>29</v>
      </c>
      <c r="B104" s="23" t="s">
        <v>94</v>
      </c>
      <c r="C104" s="23" t="s">
        <v>144</v>
      </c>
      <c r="D104" s="23" t="s">
        <v>213</v>
      </c>
      <c r="E104" s="23" t="s">
        <v>115</v>
      </c>
      <c r="F104" s="23" t="s">
        <v>53</v>
      </c>
      <c r="G104" s="2">
        <f>H104+I104+J104+K104</f>
        <v>417</v>
      </c>
      <c r="H104" s="2">
        <f>H106+H107+H108</f>
        <v>54.45</v>
      </c>
      <c r="I104" s="2">
        <f>I106+I107+I108</f>
        <v>104</v>
      </c>
      <c r="J104" s="2">
        <f>J106+J107+J108</f>
        <v>104</v>
      </c>
      <c r="K104" s="2">
        <f>K106+K107+K108</f>
        <v>154.55</v>
      </c>
      <c r="L104" s="14"/>
      <c r="M104" s="14"/>
    </row>
    <row r="105" spans="1:13" ht="11.25" customHeight="1" hidden="1">
      <c r="A105" s="2" t="s">
        <v>25</v>
      </c>
      <c r="B105" s="23" t="s">
        <v>94</v>
      </c>
      <c r="C105" s="23" t="s">
        <v>144</v>
      </c>
      <c r="D105" s="23" t="s">
        <v>213</v>
      </c>
      <c r="E105" s="23" t="s">
        <v>115</v>
      </c>
      <c r="F105" s="23"/>
      <c r="G105" s="2"/>
      <c r="H105" s="2"/>
      <c r="I105" s="2"/>
      <c r="J105" s="2"/>
      <c r="K105" s="2"/>
      <c r="L105" s="14"/>
      <c r="M105" s="14"/>
    </row>
    <row r="106" spans="1:13" ht="11.25" customHeight="1">
      <c r="A106" s="2" t="s">
        <v>30</v>
      </c>
      <c r="B106" s="23" t="s">
        <v>94</v>
      </c>
      <c r="C106" s="23" t="s">
        <v>144</v>
      </c>
      <c r="D106" s="23" t="s">
        <v>213</v>
      </c>
      <c r="E106" s="23" t="s">
        <v>115</v>
      </c>
      <c r="F106" s="23" t="s">
        <v>53</v>
      </c>
      <c r="G106" s="2">
        <f>H106+I106+J106+K106</f>
        <v>417</v>
      </c>
      <c r="H106" s="2">
        <v>54.45</v>
      </c>
      <c r="I106" s="2">
        <v>104</v>
      </c>
      <c r="J106" s="2">
        <v>104</v>
      </c>
      <c r="K106" s="2">
        <v>154.55</v>
      </c>
      <c r="L106" s="14"/>
      <c r="M106" s="14"/>
    </row>
    <row r="107" spans="1:13" ht="11.25" customHeight="1" hidden="1">
      <c r="A107" s="2" t="s">
        <v>31</v>
      </c>
      <c r="B107" s="23" t="s">
        <v>94</v>
      </c>
      <c r="C107" s="23" t="s">
        <v>144</v>
      </c>
      <c r="D107" s="23" t="s">
        <v>213</v>
      </c>
      <c r="E107" s="23" t="s">
        <v>115</v>
      </c>
      <c r="F107" s="23" t="s">
        <v>53</v>
      </c>
      <c r="G107" s="2">
        <f>J107+K107</f>
        <v>0</v>
      </c>
      <c r="H107" s="2"/>
      <c r="I107" s="2"/>
      <c r="J107" s="2"/>
      <c r="K107" s="2"/>
      <c r="L107" s="14"/>
      <c r="M107" s="14"/>
    </row>
    <row r="108" spans="1:13" ht="11.25" customHeight="1" hidden="1">
      <c r="A108" s="2" t="s">
        <v>106</v>
      </c>
      <c r="B108" s="23" t="s">
        <v>94</v>
      </c>
      <c r="C108" s="23" t="s">
        <v>144</v>
      </c>
      <c r="D108" s="23" t="s">
        <v>213</v>
      </c>
      <c r="E108" s="23" t="s">
        <v>115</v>
      </c>
      <c r="F108" s="23" t="s">
        <v>53</v>
      </c>
      <c r="G108" s="2">
        <f>H108+I108+J108+K108</f>
        <v>0</v>
      </c>
      <c r="H108" s="2"/>
      <c r="I108" s="2"/>
      <c r="J108" s="2"/>
      <c r="K108" s="2"/>
      <c r="L108" s="14"/>
      <c r="M108" s="14"/>
    </row>
    <row r="109" spans="1:13" ht="24.75" customHeight="1">
      <c r="A109" s="44" t="s">
        <v>223</v>
      </c>
      <c r="B109" s="45" t="s">
        <v>94</v>
      </c>
      <c r="C109" s="45" t="s">
        <v>144</v>
      </c>
      <c r="D109" s="45" t="s">
        <v>214</v>
      </c>
      <c r="E109" s="45" t="s">
        <v>148</v>
      </c>
      <c r="F109" s="45"/>
      <c r="G109" s="46">
        <f>H109+I109+J109+K109</f>
        <v>1110</v>
      </c>
      <c r="H109" s="46">
        <f>H110</f>
        <v>145</v>
      </c>
      <c r="I109" s="46">
        <f>I110</f>
        <v>277.5</v>
      </c>
      <c r="J109" s="46">
        <f>J110</f>
        <v>277.5</v>
      </c>
      <c r="K109" s="46">
        <f>K110</f>
        <v>410</v>
      </c>
      <c r="L109" s="14"/>
      <c r="M109" s="14"/>
    </row>
    <row r="110" spans="1:13" ht="11.25" customHeight="1">
      <c r="A110" s="2" t="s">
        <v>32</v>
      </c>
      <c r="B110" s="23" t="s">
        <v>94</v>
      </c>
      <c r="C110" s="23" t="s">
        <v>144</v>
      </c>
      <c r="D110" s="23" t="s">
        <v>214</v>
      </c>
      <c r="E110" s="23" t="s">
        <v>115</v>
      </c>
      <c r="F110" s="23" t="s">
        <v>54</v>
      </c>
      <c r="G110" s="2">
        <f>H110+I110+J110+K110</f>
        <v>1110</v>
      </c>
      <c r="H110" s="2">
        <v>145</v>
      </c>
      <c r="I110" s="2">
        <v>277.5</v>
      </c>
      <c r="J110" s="2">
        <v>277.5</v>
      </c>
      <c r="K110" s="2">
        <v>410</v>
      </c>
      <c r="L110" s="14"/>
      <c r="M110" s="14"/>
    </row>
    <row r="111" spans="1:13" ht="13.5" customHeight="1">
      <c r="A111" s="44" t="s">
        <v>215</v>
      </c>
      <c r="B111" s="45" t="s">
        <v>94</v>
      </c>
      <c r="C111" s="45" t="s">
        <v>144</v>
      </c>
      <c r="D111" s="45" t="s">
        <v>217</v>
      </c>
      <c r="E111" s="45" t="s">
        <v>216</v>
      </c>
      <c r="F111" s="45"/>
      <c r="G111" s="46">
        <f>G112+G113</f>
        <v>2637.59</v>
      </c>
      <c r="H111" s="46">
        <f>H112+H113</f>
        <v>659.3000000000001</v>
      </c>
      <c r="I111" s="46">
        <f>I112+I113</f>
        <v>659.3000000000001</v>
      </c>
      <c r="J111" s="46">
        <f>J112+J113</f>
        <v>659.3000000000001</v>
      </c>
      <c r="K111" s="46">
        <f>K112+K113</f>
        <v>659.69</v>
      </c>
      <c r="L111" s="14"/>
      <c r="M111" s="14"/>
    </row>
    <row r="112" spans="1:13" ht="11.25" customHeight="1">
      <c r="A112" s="2" t="s">
        <v>33</v>
      </c>
      <c r="B112" s="23" t="s">
        <v>94</v>
      </c>
      <c r="C112" s="23" t="s">
        <v>144</v>
      </c>
      <c r="D112" s="23" t="s">
        <v>217</v>
      </c>
      <c r="E112" s="23" t="s">
        <v>126</v>
      </c>
      <c r="F112" s="23" t="s">
        <v>55</v>
      </c>
      <c r="G112" s="2">
        <f>H112+I112+J112+K112</f>
        <v>2627.05</v>
      </c>
      <c r="H112" s="2">
        <v>656.7</v>
      </c>
      <c r="I112" s="2">
        <v>656.7</v>
      </c>
      <c r="J112" s="2">
        <v>656.7</v>
      </c>
      <c r="K112" s="2">
        <v>656.95</v>
      </c>
      <c r="L112" s="14"/>
      <c r="M112" s="14"/>
    </row>
    <row r="113" spans="1:13" ht="11.25" customHeight="1">
      <c r="A113" s="2" t="s">
        <v>33</v>
      </c>
      <c r="B113" s="23" t="s">
        <v>94</v>
      </c>
      <c r="C113" s="23" t="s">
        <v>144</v>
      </c>
      <c r="D113" s="23" t="s">
        <v>217</v>
      </c>
      <c r="E113" s="23" t="s">
        <v>145</v>
      </c>
      <c r="F113" s="23" t="s">
        <v>55</v>
      </c>
      <c r="G113" s="2">
        <f>H113+I113+J113+K113</f>
        <v>10.540000000000001</v>
      </c>
      <c r="H113" s="2">
        <v>2.6</v>
      </c>
      <c r="I113" s="2">
        <v>2.6</v>
      </c>
      <c r="J113" s="2">
        <v>2.6</v>
      </c>
      <c r="K113" s="2">
        <v>2.74</v>
      </c>
      <c r="L113" s="14"/>
      <c r="M113" s="14"/>
    </row>
    <row r="114" spans="1:13" ht="13.5" customHeight="1">
      <c r="A114" s="44" t="s">
        <v>224</v>
      </c>
      <c r="B114" s="45" t="s">
        <v>94</v>
      </c>
      <c r="C114" s="45" t="s">
        <v>144</v>
      </c>
      <c r="D114" s="45" t="s">
        <v>218</v>
      </c>
      <c r="E114" s="45" t="s">
        <v>148</v>
      </c>
      <c r="F114" s="45"/>
      <c r="G114" s="46">
        <f>H114+I114+J114+K114</f>
        <v>100</v>
      </c>
      <c r="H114" s="46">
        <f>H115</f>
        <v>0</v>
      </c>
      <c r="I114" s="46">
        <f>I115</f>
        <v>0</v>
      </c>
      <c r="J114" s="46">
        <f>J115</f>
        <v>50</v>
      </c>
      <c r="K114" s="46">
        <f>K115</f>
        <v>50</v>
      </c>
      <c r="L114" s="14"/>
      <c r="M114" s="14"/>
    </row>
    <row r="115" spans="1:13" ht="11.25" customHeight="1">
      <c r="A115" s="4" t="s">
        <v>36</v>
      </c>
      <c r="B115" s="23" t="s">
        <v>94</v>
      </c>
      <c r="C115" s="23" t="s">
        <v>144</v>
      </c>
      <c r="D115" s="23" t="s">
        <v>218</v>
      </c>
      <c r="E115" s="23" t="s">
        <v>115</v>
      </c>
      <c r="F115" s="23" t="s">
        <v>58</v>
      </c>
      <c r="G115" s="2">
        <f>J115+K115+H115+I115</f>
        <v>100</v>
      </c>
      <c r="H115" s="2">
        <v>0</v>
      </c>
      <c r="I115" s="2">
        <v>0</v>
      </c>
      <c r="J115" s="2">
        <v>50</v>
      </c>
      <c r="K115" s="2">
        <v>50</v>
      </c>
      <c r="L115" s="14"/>
      <c r="M115" s="14"/>
    </row>
    <row r="116" spans="1:13" ht="15.75" customHeight="1">
      <c r="A116" s="44" t="s">
        <v>219</v>
      </c>
      <c r="B116" s="45" t="s">
        <v>94</v>
      </c>
      <c r="C116" s="45" t="s">
        <v>144</v>
      </c>
      <c r="D116" s="45" t="s">
        <v>220</v>
      </c>
      <c r="E116" s="45" t="s">
        <v>148</v>
      </c>
      <c r="F116" s="45" t="s">
        <v>59</v>
      </c>
      <c r="G116" s="46">
        <f>H116+I116+J116+K116</f>
        <v>250.8</v>
      </c>
      <c r="H116" s="46">
        <f>H117</f>
        <v>60.1</v>
      </c>
      <c r="I116" s="46">
        <f>I117</f>
        <v>62.7</v>
      </c>
      <c r="J116" s="46">
        <f>J117</f>
        <v>62.7</v>
      </c>
      <c r="K116" s="46">
        <f>K117</f>
        <v>65.3</v>
      </c>
      <c r="L116" s="14"/>
      <c r="M116" s="14"/>
    </row>
    <row r="117" spans="1:13" ht="11.25" customHeight="1">
      <c r="A117" s="4" t="s">
        <v>38</v>
      </c>
      <c r="B117" s="23" t="s">
        <v>94</v>
      </c>
      <c r="C117" s="23" t="s">
        <v>144</v>
      </c>
      <c r="D117" s="23" t="s">
        <v>220</v>
      </c>
      <c r="E117" s="23" t="s">
        <v>115</v>
      </c>
      <c r="F117" s="23" t="s">
        <v>59</v>
      </c>
      <c r="G117" s="2">
        <f>SUM(H117:K117)</f>
        <v>250.8</v>
      </c>
      <c r="H117" s="2">
        <v>60.1</v>
      </c>
      <c r="I117" s="2">
        <v>62.7</v>
      </c>
      <c r="J117" s="2">
        <v>62.7</v>
      </c>
      <c r="K117" s="2">
        <v>65.3</v>
      </c>
      <c r="L117" s="14"/>
      <c r="M117" s="14"/>
    </row>
    <row r="118" spans="1:13" ht="11.25" customHeight="1">
      <c r="A118" s="44" t="s">
        <v>222</v>
      </c>
      <c r="B118" s="45" t="s">
        <v>94</v>
      </c>
      <c r="C118" s="45" t="s">
        <v>144</v>
      </c>
      <c r="D118" s="45" t="s">
        <v>221</v>
      </c>
      <c r="E118" s="45" t="s">
        <v>148</v>
      </c>
      <c r="F118" s="45"/>
      <c r="G118" s="46">
        <f>SUM(H118:K118)</f>
        <v>150</v>
      </c>
      <c r="H118" s="46">
        <f>H119</f>
        <v>0</v>
      </c>
      <c r="I118" s="46">
        <f>I119</f>
        <v>37.5</v>
      </c>
      <c r="J118" s="46">
        <f>J119</f>
        <v>40</v>
      </c>
      <c r="K118" s="46">
        <f>K119</f>
        <v>72.5</v>
      </c>
      <c r="L118" s="14"/>
      <c r="M118" s="14"/>
    </row>
    <row r="119" spans="1:13" ht="11.25" customHeight="1">
      <c r="A119" s="4" t="s">
        <v>104</v>
      </c>
      <c r="B119" s="23" t="s">
        <v>94</v>
      </c>
      <c r="C119" s="23" t="s">
        <v>144</v>
      </c>
      <c r="D119" s="23" t="s">
        <v>221</v>
      </c>
      <c r="E119" s="23" t="s">
        <v>115</v>
      </c>
      <c r="F119" s="23" t="s">
        <v>59</v>
      </c>
      <c r="G119" s="2">
        <f>SUM(H119:K119)</f>
        <v>150</v>
      </c>
      <c r="H119" s="2">
        <v>0</v>
      </c>
      <c r="I119" s="2">
        <v>37.5</v>
      </c>
      <c r="J119" s="2">
        <v>40</v>
      </c>
      <c r="K119" s="2">
        <v>72.5</v>
      </c>
      <c r="L119" s="14"/>
      <c r="M119" s="14"/>
    </row>
    <row r="120" spans="1:13" ht="24.75" customHeight="1">
      <c r="A120" s="22" t="s">
        <v>286</v>
      </c>
      <c r="B120" s="24" t="s">
        <v>94</v>
      </c>
      <c r="C120" s="24" t="s">
        <v>144</v>
      </c>
      <c r="D120" s="24" t="s">
        <v>287</v>
      </c>
      <c r="E120" s="24" t="s">
        <v>68</v>
      </c>
      <c r="F120" s="24"/>
      <c r="G120" s="21">
        <f>H120+I120+J120+K120</f>
        <v>8.9</v>
      </c>
      <c r="H120" s="21">
        <f>H121+H122</f>
        <v>0</v>
      </c>
      <c r="I120" s="21">
        <f>I121+I122</f>
        <v>8.9</v>
      </c>
      <c r="J120" s="21">
        <f>J121+J122</f>
        <v>0</v>
      </c>
      <c r="K120" s="21">
        <f>K121+K122</f>
        <v>0</v>
      </c>
      <c r="L120" s="14"/>
      <c r="M120" s="14"/>
    </row>
    <row r="121" spans="1:13" ht="11.25" customHeight="1">
      <c r="A121" s="4" t="s">
        <v>24</v>
      </c>
      <c r="B121" s="23" t="s">
        <v>94</v>
      </c>
      <c r="C121" s="23" t="s">
        <v>144</v>
      </c>
      <c r="D121" s="23" t="s">
        <v>287</v>
      </c>
      <c r="E121" s="23" t="s">
        <v>115</v>
      </c>
      <c r="F121" s="23" t="s">
        <v>285</v>
      </c>
      <c r="G121" s="2">
        <f>H121+I121+J121+K121</f>
        <v>3.1</v>
      </c>
      <c r="H121" s="2">
        <v>0</v>
      </c>
      <c r="I121" s="2">
        <v>3.1</v>
      </c>
      <c r="J121" s="2">
        <v>0</v>
      </c>
      <c r="K121" s="2">
        <v>0</v>
      </c>
      <c r="L121" s="14"/>
      <c r="M121" s="14"/>
    </row>
    <row r="122" spans="1:13" ht="11.25" customHeight="1">
      <c r="A122" s="4" t="s">
        <v>149</v>
      </c>
      <c r="B122" s="23" t="s">
        <v>94</v>
      </c>
      <c r="C122" s="23" t="s">
        <v>144</v>
      </c>
      <c r="D122" s="23" t="s">
        <v>287</v>
      </c>
      <c r="E122" s="23" t="s">
        <v>115</v>
      </c>
      <c r="F122" s="23" t="s">
        <v>53</v>
      </c>
      <c r="G122" s="2">
        <f>H122+I122+J122+K122</f>
        <v>5.8</v>
      </c>
      <c r="H122" s="2">
        <v>0</v>
      </c>
      <c r="I122" s="2">
        <v>5.8</v>
      </c>
      <c r="J122" s="2">
        <v>0</v>
      </c>
      <c r="K122" s="2">
        <v>0</v>
      </c>
      <c r="L122" s="14"/>
      <c r="M122" s="14"/>
    </row>
    <row r="123" spans="1:13" ht="36" customHeight="1">
      <c r="A123" s="22" t="s">
        <v>267</v>
      </c>
      <c r="B123" s="24" t="s">
        <v>94</v>
      </c>
      <c r="C123" s="24" t="s">
        <v>144</v>
      </c>
      <c r="D123" s="24" t="s">
        <v>266</v>
      </c>
      <c r="E123" s="24" t="s">
        <v>68</v>
      </c>
      <c r="F123" s="24"/>
      <c r="G123" s="21">
        <f>H123+I123+J123+K123</f>
        <v>500</v>
      </c>
      <c r="H123" s="21">
        <f>H124</f>
        <v>0</v>
      </c>
      <c r="I123" s="21">
        <f>I124</f>
        <v>125</v>
      </c>
      <c r="J123" s="21">
        <f>J124</f>
        <v>125</v>
      </c>
      <c r="K123" s="21">
        <f>K124</f>
        <v>250</v>
      </c>
      <c r="L123" s="14"/>
      <c r="M123" s="14"/>
    </row>
    <row r="124" spans="1:13" ht="11.25" customHeight="1">
      <c r="A124" s="4" t="s">
        <v>32</v>
      </c>
      <c r="B124" s="23" t="s">
        <v>94</v>
      </c>
      <c r="C124" s="23" t="s">
        <v>144</v>
      </c>
      <c r="D124" s="23" t="s">
        <v>266</v>
      </c>
      <c r="E124" s="23" t="s">
        <v>115</v>
      </c>
      <c r="F124" s="23" t="s">
        <v>54</v>
      </c>
      <c r="G124" s="2">
        <f>H124+I124+J124+K124</f>
        <v>500</v>
      </c>
      <c r="H124" s="2">
        <v>0</v>
      </c>
      <c r="I124" s="2">
        <v>125</v>
      </c>
      <c r="J124" s="2">
        <v>125</v>
      </c>
      <c r="K124" s="2">
        <v>250</v>
      </c>
      <c r="L124" s="14"/>
      <c r="M124" s="14"/>
    </row>
    <row r="125" spans="1:13" ht="36.75" customHeight="1">
      <c r="A125" s="22" t="s">
        <v>64</v>
      </c>
      <c r="B125" s="24" t="s">
        <v>94</v>
      </c>
      <c r="C125" s="24" t="s">
        <v>65</v>
      </c>
      <c r="D125" s="24" t="s">
        <v>175</v>
      </c>
      <c r="E125" s="24" t="s">
        <v>68</v>
      </c>
      <c r="F125" s="24"/>
      <c r="G125" s="39">
        <f>G126+G130</f>
        <v>454.70000000000005</v>
      </c>
      <c r="H125" s="39">
        <f>H126+H130</f>
        <v>87.2</v>
      </c>
      <c r="I125" s="39">
        <f>I126+I130</f>
        <v>109.6</v>
      </c>
      <c r="J125" s="39">
        <f>J126+J130</f>
        <v>109.6</v>
      </c>
      <c r="K125" s="39">
        <f>K126+K130</f>
        <v>148.3</v>
      </c>
      <c r="L125" s="25"/>
      <c r="M125" s="25"/>
    </row>
    <row r="126" spans="1:13" ht="14.25" customHeight="1">
      <c r="A126" s="4" t="s">
        <v>17</v>
      </c>
      <c r="B126" s="23" t="s">
        <v>94</v>
      </c>
      <c r="C126" s="23" t="s">
        <v>65</v>
      </c>
      <c r="D126" s="23" t="s">
        <v>175</v>
      </c>
      <c r="E126" s="23" t="s">
        <v>108</v>
      </c>
      <c r="F126" s="23" t="s">
        <v>43</v>
      </c>
      <c r="G126" s="2">
        <f>G127+G129</f>
        <v>438.90000000000003</v>
      </c>
      <c r="H126" s="2">
        <f>H127+H129</f>
        <v>87.2</v>
      </c>
      <c r="I126" s="2">
        <f>I127+I129</f>
        <v>109.6</v>
      </c>
      <c r="J126" s="2">
        <f>J127+J129</f>
        <v>109.6</v>
      </c>
      <c r="K126" s="2">
        <f>K127+K129</f>
        <v>132.5</v>
      </c>
      <c r="L126" s="14"/>
      <c r="M126" s="14"/>
    </row>
    <row r="127" spans="1:13" ht="15" customHeight="1">
      <c r="A127" s="2" t="s">
        <v>18</v>
      </c>
      <c r="B127" s="23" t="s">
        <v>94</v>
      </c>
      <c r="C127" s="23" t="s">
        <v>65</v>
      </c>
      <c r="D127" s="23" t="s">
        <v>175</v>
      </c>
      <c r="E127" s="23" t="s">
        <v>109</v>
      </c>
      <c r="F127" s="23" t="s">
        <v>44</v>
      </c>
      <c r="G127" s="2">
        <f>H127+I127+J127+K127</f>
        <v>337.1</v>
      </c>
      <c r="H127" s="2">
        <v>70.2</v>
      </c>
      <c r="I127" s="2">
        <v>84.2</v>
      </c>
      <c r="J127" s="2">
        <v>84.2</v>
      </c>
      <c r="K127" s="2">
        <v>98.5</v>
      </c>
      <c r="L127" s="14"/>
      <c r="M127" s="14"/>
    </row>
    <row r="128" spans="1:13" ht="14.25" customHeight="1">
      <c r="A128" s="2" t="s">
        <v>19</v>
      </c>
      <c r="B128" s="23" t="s">
        <v>94</v>
      </c>
      <c r="C128" s="23" t="s">
        <v>65</v>
      </c>
      <c r="D128" s="23" t="s">
        <v>175</v>
      </c>
      <c r="E128" s="23" t="s">
        <v>114</v>
      </c>
      <c r="F128" s="23" t="s">
        <v>45</v>
      </c>
      <c r="G128" s="2"/>
      <c r="H128" s="2"/>
      <c r="I128" s="2"/>
      <c r="J128" s="2"/>
      <c r="K128" s="2"/>
      <c r="L128" s="14"/>
      <c r="M128" s="14"/>
    </row>
    <row r="129" spans="1:13" ht="12.75" customHeight="1">
      <c r="A129" s="2" t="s">
        <v>20</v>
      </c>
      <c r="B129" s="23" t="s">
        <v>94</v>
      </c>
      <c r="C129" s="23" t="s">
        <v>65</v>
      </c>
      <c r="D129" s="23" t="s">
        <v>175</v>
      </c>
      <c r="E129" s="23" t="s">
        <v>322</v>
      </c>
      <c r="F129" s="23" t="s">
        <v>46</v>
      </c>
      <c r="G129" s="2">
        <f aca="true" t="shared" si="9" ref="G129:G138">H129+I129+J129+K129</f>
        <v>101.8</v>
      </c>
      <c r="H129" s="2">
        <v>17</v>
      </c>
      <c r="I129" s="2">
        <v>25.4</v>
      </c>
      <c r="J129" s="2">
        <v>25.4</v>
      </c>
      <c r="K129" s="2">
        <v>34</v>
      </c>
      <c r="L129" s="14"/>
      <c r="M129" s="14"/>
    </row>
    <row r="130" spans="1:13" ht="15" customHeight="1">
      <c r="A130" s="4" t="s">
        <v>35</v>
      </c>
      <c r="B130" s="23" t="s">
        <v>94</v>
      </c>
      <c r="C130" s="23" t="s">
        <v>65</v>
      </c>
      <c r="D130" s="23" t="s">
        <v>175</v>
      </c>
      <c r="E130" s="23" t="s">
        <v>116</v>
      </c>
      <c r="F130" s="23" t="s">
        <v>57</v>
      </c>
      <c r="G130" s="2">
        <f t="shared" si="9"/>
        <v>15.8</v>
      </c>
      <c r="H130" s="2">
        <f>H131</f>
        <v>0</v>
      </c>
      <c r="I130" s="2">
        <f>I131</f>
        <v>0</v>
      </c>
      <c r="J130" s="2">
        <f>J131</f>
        <v>0</v>
      </c>
      <c r="K130" s="2">
        <f>K131</f>
        <v>15.8</v>
      </c>
      <c r="L130" s="14"/>
      <c r="M130" s="14"/>
    </row>
    <row r="131" spans="1:13" ht="15.75" customHeight="1">
      <c r="A131" s="4" t="s">
        <v>104</v>
      </c>
      <c r="B131" s="23" t="s">
        <v>94</v>
      </c>
      <c r="C131" s="23" t="s">
        <v>65</v>
      </c>
      <c r="D131" s="23" t="s">
        <v>175</v>
      </c>
      <c r="E131" s="23" t="s">
        <v>115</v>
      </c>
      <c r="F131" s="23" t="s">
        <v>59</v>
      </c>
      <c r="G131" s="2">
        <f t="shared" si="9"/>
        <v>15.8</v>
      </c>
      <c r="H131" s="2">
        <v>0</v>
      </c>
      <c r="I131" s="2">
        <v>0</v>
      </c>
      <c r="J131" s="2">
        <v>0</v>
      </c>
      <c r="K131" s="2">
        <v>15.8</v>
      </c>
      <c r="L131" s="14"/>
      <c r="M131" s="14"/>
    </row>
    <row r="132" spans="1:13" ht="27" customHeight="1">
      <c r="A132" s="38" t="s">
        <v>176</v>
      </c>
      <c r="B132" s="24" t="s">
        <v>94</v>
      </c>
      <c r="C132" s="24" t="s">
        <v>182</v>
      </c>
      <c r="D132" s="24" t="s">
        <v>183</v>
      </c>
      <c r="E132" s="24" t="s">
        <v>68</v>
      </c>
      <c r="F132" s="24"/>
      <c r="G132" s="39">
        <f>G133+G136</f>
        <v>857.8199999999999</v>
      </c>
      <c r="H132" s="39">
        <f>H133+H136</f>
        <v>203.2</v>
      </c>
      <c r="I132" s="39">
        <f>I133+I136</f>
        <v>203.2</v>
      </c>
      <c r="J132" s="39">
        <f>J133+J136</f>
        <v>203.2</v>
      </c>
      <c r="K132" s="39">
        <f>K133+K136</f>
        <v>248.22</v>
      </c>
      <c r="L132" s="14"/>
      <c r="M132" s="14"/>
    </row>
    <row r="133" spans="1:13" ht="22.5" customHeight="1">
      <c r="A133" s="22" t="s">
        <v>179</v>
      </c>
      <c r="B133" s="24" t="s">
        <v>94</v>
      </c>
      <c r="C133" s="24" t="s">
        <v>121</v>
      </c>
      <c r="D133" s="24" t="s">
        <v>181</v>
      </c>
      <c r="E133" s="24" t="s">
        <v>68</v>
      </c>
      <c r="F133" s="24"/>
      <c r="G133" s="21">
        <f aca="true" t="shared" si="10" ref="G133:K134">G134</f>
        <v>45</v>
      </c>
      <c r="H133" s="21">
        <f t="shared" si="10"/>
        <v>0</v>
      </c>
      <c r="I133" s="21">
        <f t="shared" si="10"/>
        <v>0</v>
      </c>
      <c r="J133" s="21">
        <f t="shared" si="10"/>
        <v>0</v>
      </c>
      <c r="K133" s="21">
        <f t="shared" si="10"/>
        <v>45</v>
      </c>
      <c r="L133" s="14"/>
      <c r="M133" s="14"/>
    </row>
    <row r="134" spans="1:13" ht="36" customHeight="1">
      <c r="A134" s="44" t="s">
        <v>180</v>
      </c>
      <c r="B134" s="45" t="s">
        <v>94</v>
      </c>
      <c r="C134" s="45" t="s">
        <v>121</v>
      </c>
      <c r="D134" s="45" t="s">
        <v>178</v>
      </c>
      <c r="E134" s="45" t="s">
        <v>116</v>
      </c>
      <c r="F134" s="45"/>
      <c r="G134" s="46">
        <f t="shared" si="10"/>
        <v>45</v>
      </c>
      <c r="H134" s="46">
        <f t="shared" si="10"/>
        <v>0</v>
      </c>
      <c r="I134" s="46">
        <f t="shared" si="10"/>
        <v>0</v>
      </c>
      <c r="J134" s="46">
        <f t="shared" si="10"/>
        <v>0</v>
      </c>
      <c r="K134" s="46">
        <f t="shared" si="10"/>
        <v>45</v>
      </c>
      <c r="L134" s="14"/>
      <c r="M134" s="14"/>
    </row>
    <row r="135" spans="1:13" ht="12" customHeight="1">
      <c r="A135" s="4" t="s">
        <v>104</v>
      </c>
      <c r="B135" s="23" t="s">
        <v>94</v>
      </c>
      <c r="C135" s="23" t="s">
        <v>121</v>
      </c>
      <c r="D135" s="23" t="s">
        <v>178</v>
      </c>
      <c r="E135" s="23" t="s">
        <v>115</v>
      </c>
      <c r="F135" s="23" t="s">
        <v>59</v>
      </c>
      <c r="G135" s="2">
        <f>H135+I135+J135+K135</f>
        <v>45</v>
      </c>
      <c r="H135" s="2">
        <v>0</v>
      </c>
      <c r="I135" s="2">
        <v>0</v>
      </c>
      <c r="J135" s="2">
        <v>0</v>
      </c>
      <c r="K135" s="2">
        <v>45</v>
      </c>
      <c r="L135" s="14"/>
      <c r="M135" s="14"/>
    </row>
    <row r="136" spans="1:13" ht="36.75" customHeight="1">
      <c r="A136" s="22" t="s">
        <v>184</v>
      </c>
      <c r="B136" s="24" t="s">
        <v>94</v>
      </c>
      <c r="C136" s="24" t="s">
        <v>121</v>
      </c>
      <c r="D136" s="24" t="s">
        <v>177</v>
      </c>
      <c r="E136" s="24" t="s">
        <v>42</v>
      </c>
      <c r="F136" s="24"/>
      <c r="G136" s="21">
        <f t="shared" si="9"/>
        <v>812.8199999999999</v>
      </c>
      <c r="H136" s="21">
        <f>H137</f>
        <v>203.2</v>
      </c>
      <c r="I136" s="21">
        <f>I137</f>
        <v>203.2</v>
      </c>
      <c r="J136" s="21">
        <f>J137</f>
        <v>203.2</v>
      </c>
      <c r="K136" s="21">
        <f>K137</f>
        <v>203.22</v>
      </c>
      <c r="L136" s="14"/>
      <c r="M136" s="14"/>
    </row>
    <row r="137" spans="1:13" ht="14.25" customHeight="1">
      <c r="A137" s="4" t="s">
        <v>122</v>
      </c>
      <c r="B137" s="23" t="s">
        <v>94</v>
      </c>
      <c r="C137" s="23" t="s">
        <v>121</v>
      </c>
      <c r="D137" s="23" t="s">
        <v>177</v>
      </c>
      <c r="E137" s="23" t="s">
        <v>157</v>
      </c>
      <c r="F137" s="23" t="s">
        <v>86</v>
      </c>
      <c r="G137" s="2">
        <f t="shared" si="9"/>
        <v>812.8199999999999</v>
      </c>
      <c r="H137" s="2">
        <v>203.2</v>
      </c>
      <c r="I137" s="2">
        <v>203.2</v>
      </c>
      <c r="J137" s="2">
        <v>203.2</v>
      </c>
      <c r="K137" s="2">
        <v>203.22</v>
      </c>
      <c r="L137" s="14"/>
      <c r="M137" s="14"/>
    </row>
    <row r="138" spans="1:13" ht="15" customHeight="1">
      <c r="A138" s="38" t="s">
        <v>123</v>
      </c>
      <c r="B138" s="24" t="s">
        <v>94</v>
      </c>
      <c r="C138" s="24" t="s">
        <v>124</v>
      </c>
      <c r="D138" s="24" t="s">
        <v>183</v>
      </c>
      <c r="E138" s="24" t="s">
        <v>68</v>
      </c>
      <c r="F138" s="24"/>
      <c r="G138" s="42">
        <f t="shared" si="9"/>
        <v>6895.639999999999</v>
      </c>
      <c r="H138" s="42">
        <f>H139+H144+H147</f>
        <v>364.45</v>
      </c>
      <c r="I138" s="42">
        <f>I139+I144+I147</f>
        <v>1069.0500000000002</v>
      </c>
      <c r="J138" s="39">
        <f>J139+J144+J147</f>
        <v>2289.55</v>
      </c>
      <c r="K138" s="39">
        <f>K139+K144+K147</f>
        <v>3172.5899999999997</v>
      </c>
      <c r="L138" s="25"/>
      <c r="M138" s="25"/>
    </row>
    <row r="139" spans="1:13" ht="36" customHeight="1">
      <c r="A139" s="22" t="s">
        <v>312</v>
      </c>
      <c r="B139" s="24" t="s">
        <v>94</v>
      </c>
      <c r="C139" s="24" t="s">
        <v>124</v>
      </c>
      <c r="D139" s="24" t="s">
        <v>185</v>
      </c>
      <c r="E139" s="24" t="s">
        <v>148</v>
      </c>
      <c r="F139" s="24"/>
      <c r="G139" s="21">
        <f>K139+J139+I139+H139</f>
        <v>3858.9399999999996</v>
      </c>
      <c r="H139" s="21">
        <f>H140+H142</f>
        <v>0</v>
      </c>
      <c r="I139" s="21">
        <f>I140+I142</f>
        <v>522.35</v>
      </c>
      <c r="J139" s="21">
        <f>J140+J142</f>
        <v>892.85</v>
      </c>
      <c r="K139" s="21">
        <f>K140+K142</f>
        <v>2443.74</v>
      </c>
      <c r="L139" s="28"/>
      <c r="M139" s="28"/>
    </row>
    <row r="140" spans="1:13" ht="21.75" customHeight="1">
      <c r="A140" s="44" t="s">
        <v>186</v>
      </c>
      <c r="B140" s="45" t="s">
        <v>94</v>
      </c>
      <c r="C140" s="45" t="s">
        <v>124</v>
      </c>
      <c r="D140" s="45" t="s">
        <v>187</v>
      </c>
      <c r="E140" s="45" t="s">
        <v>115</v>
      </c>
      <c r="F140" s="45" t="s">
        <v>49</v>
      </c>
      <c r="G140" s="46">
        <f>H140+I140+J140+K140</f>
        <v>3778.0899999999997</v>
      </c>
      <c r="H140" s="46">
        <f>H141</f>
        <v>0</v>
      </c>
      <c r="I140" s="46">
        <f>I141</f>
        <v>522.35</v>
      </c>
      <c r="J140" s="46">
        <f>J141</f>
        <v>812</v>
      </c>
      <c r="K140" s="46">
        <f>K141</f>
        <v>2443.74</v>
      </c>
      <c r="L140" s="14"/>
      <c r="M140" s="14"/>
    </row>
    <row r="141" spans="1:13" ht="12.75" customHeight="1">
      <c r="A141" s="4" t="s">
        <v>149</v>
      </c>
      <c r="B141" s="23" t="s">
        <v>94</v>
      </c>
      <c r="C141" s="23" t="s">
        <v>124</v>
      </c>
      <c r="D141" s="23" t="s">
        <v>187</v>
      </c>
      <c r="E141" s="23" t="s">
        <v>115</v>
      </c>
      <c r="F141" s="23" t="s">
        <v>53</v>
      </c>
      <c r="G141" s="2">
        <f>H141+I141+J141+K141</f>
        <v>3778.0899999999997</v>
      </c>
      <c r="H141" s="2">
        <v>0</v>
      </c>
      <c r="I141" s="2">
        <v>522.35</v>
      </c>
      <c r="J141" s="2">
        <v>812</v>
      </c>
      <c r="K141" s="2">
        <v>2443.74</v>
      </c>
      <c r="L141" s="14"/>
      <c r="M141" s="30"/>
    </row>
    <row r="142" spans="1:13" ht="36.75" customHeight="1">
      <c r="A142" s="44" t="s">
        <v>188</v>
      </c>
      <c r="B142" s="45" t="s">
        <v>94</v>
      </c>
      <c r="C142" s="45" t="s">
        <v>124</v>
      </c>
      <c r="D142" s="45" t="s">
        <v>189</v>
      </c>
      <c r="E142" s="45" t="s">
        <v>115</v>
      </c>
      <c r="F142" s="45" t="s">
        <v>49</v>
      </c>
      <c r="G142" s="46">
        <f>H142+I142+J142+K142</f>
        <v>80.85</v>
      </c>
      <c r="H142" s="46">
        <f>H143</f>
        <v>0</v>
      </c>
      <c r="I142" s="46">
        <f>I143</f>
        <v>0</v>
      </c>
      <c r="J142" s="46">
        <f>J143</f>
        <v>80.85</v>
      </c>
      <c r="K142" s="46">
        <f>K143</f>
        <v>0</v>
      </c>
      <c r="L142" s="14"/>
      <c r="M142" s="30"/>
    </row>
    <row r="143" spans="1:13" ht="12.75" customHeight="1">
      <c r="A143" s="4" t="s">
        <v>32</v>
      </c>
      <c r="B143" s="23" t="s">
        <v>94</v>
      </c>
      <c r="C143" s="23" t="s">
        <v>124</v>
      </c>
      <c r="D143" s="23" t="s">
        <v>189</v>
      </c>
      <c r="E143" s="23" t="s">
        <v>115</v>
      </c>
      <c r="F143" s="23" t="s">
        <v>54</v>
      </c>
      <c r="G143" s="2">
        <f>H143+I143+J143+K143</f>
        <v>80.85</v>
      </c>
      <c r="H143" s="2">
        <v>0</v>
      </c>
      <c r="I143" s="2">
        <v>0</v>
      </c>
      <c r="J143" s="2">
        <v>80.85</v>
      </c>
      <c r="K143" s="2">
        <v>0</v>
      </c>
      <c r="L143" s="14"/>
      <c r="M143" s="30"/>
    </row>
    <row r="144" spans="1:13" ht="23.25" customHeight="1">
      <c r="A144" s="22" t="s">
        <v>313</v>
      </c>
      <c r="B144" s="24" t="s">
        <v>94</v>
      </c>
      <c r="C144" s="24" t="s">
        <v>124</v>
      </c>
      <c r="D144" s="24" t="s">
        <v>191</v>
      </c>
      <c r="E144" s="24" t="s">
        <v>148</v>
      </c>
      <c r="F144" s="24"/>
      <c r="G144" s="21">
        <f aca="true" t="shared" si="11" ref="G144:K147">G145</f>
        <v>2186.7000000000003</v>
      </c>
      <c r="H144" s="21">
        <f t="shared" si="11"/>
        <v>364.45</v>
      </c>
      <c r="I144" s="21">
        <f t="shared" si="11"/>
        <v>546.7</v>
      </c>
      <c r="J144" s="21">
        <f t="shared" si="11"/>
        <v>546.7</v>
      </c>
      <c r="K144" s="21">
        <f t="shared" si="11"/>
        <v>728.85</v>
      </c>
      <c r="L144" s="14"/>
      <c r="M144" s="14"/>
    </row>
    <row r="145" spans="1:13" ht="48.75" customHeight="1">
      <c r="A145" s="44" t="s">
        <v>190</v>
      </c>
      <c r="B145" s="45" t="s">
        <v>94</v>
      </c>
      <c r="C145" s="45" t="s">
        <v>124</v>
      </c>
      <c r="D145" s="45" t="s">
        <v>192</v>
      </c>
      <c r="E145" s="45" t="s">
        <v>115</v>
      </c>
      <c r="F145" s="45" t="s">
        <v>49</v>
      </c>
      <c r="G145" s="58">
        <f t="shared" si="11"/>
        <v>2186.7000000000003</v>
      </c>
      <c r="H145" s="46">
        <f t="shared" si="11"/>
        <v>364.45</v>
      </c>
      <c r="I145" s="46">
        <f t="shared" si="11"/>
        <v>546.7</v>
      </c>
      <c r="J145" s="46">
        <f t="shared" si="11"/>
        <v>546.7</v>
      </c>
      <c r="K145" s="46">
        <f t="shared" si="11"/>
        <v>728.85</v>
      </c>
      <c r="L145" s="14"/>
      <c r="M145" s="14"/>
    </row>
    <row r="146" spans="1:13" ht="14.25" customHeight="1">
      <c r="A146" s="4" t="s">
        <v>149</v>
      </c>
      <c r="B146" s="23" t="s">
        <v>94</v>
      </c>
      <c r="C146" s="23" t="s">
        <v>124</v>
      </c>
      <c r="D146" s="23" t="s">
        <v>192</v>
      </c>
      <c r="E146" s="23" t="s">
        <v>115</v>
      </c>
      <c r="F146" s="23" t="s">
        <v>53</v>
      </c>
      <c r="G146" s="56">
        <f>H146+I146+J146+K146</f>
        <v>2186.7000000000003</v>
      </c>
      <c r="H146" s="2">
        <v>364.45</v>
      </c>
      <c r="I146" s="2">
        <v>546.7</v>
      </c>
      <c r="J146" s="2">
        <v>546.7</v>
      </c>
      <c r="K146" s="2">
        <v>728.85</v>
      </c>
      <c r="L146" s="14"/>
      <c r="M146" s="14"/>
    </row>
    <row r="147" spans="1:13" ht="68.25" customHeight="1">
      <c r="A147" s="41" t="s">
        <v>193</v>
      </c>
      <c r="B147" s="23" t="s">
        <v>94</v>
      </c>
      <c r="C147" s="23" t="s">
        <v>124</v>
      </c>
      <c r="D147" s="24" t="s">
        <v>194</v>
      </c>
      <c r="E147" s="24" t="s">
        <v>42</v>
      </c>
      <c r="F147" s="24"/>
      <c r="G147" s="21">
        <f t="shared" si="11"/>
        <v>850</v>
      </c>
      <c r="H147" s="21">
        <f t="shared" si="11"/>
        <v>0</v>
      </c>
      <c r="I147" s="21">
        <f t="shared" si="11"/>
        <v>0</v>
      </c>
      <c r="J147" s="21">
        <f t="shared" si="11"/>
        <v>850</v>
      </c>
      <c r="K147" s="21">
        <f t="shared" si="11"/>
        <v>0</v>
      </c>
      <c r="L147" s="14"/>
      <c r="M147" s="14"/>
    </row>
    <row r="148" spans="1:13" ht="14.25" customHeight="1">
      <c r="A148" s="4" t="s">
        <v>122</v>
      </c>
      <c r="B148" s="23" t="s">
        <v>94</v>
      </c>
      <c r="C148" s="23" t="s">
        <v>124</v>
      </c>
      <c r="D148" s="23" t="s">
        <v>194</v>
      </c>
      <c r="E148" s="23" t="s">
        <v>157</v>
      </c>
      <c r="F148" s="23" t="s">
        <v>86</v>
      </c>
      <c r="G148" s="2">
        <f>H148+I148+J148+K148</f>
        <v>850</v>
      </c>
      <c r="H148" s="2">
        <v>0</v>
      </c>
      <c r="I148" s="2">
        <v>0</v>
      </c>
      <c r="J148" s="2">
        <v>850</v>
      </c>
      <c r="K148" s="2">
        <v>0</v>
      </c>
      <c r="L148" s="14"/>
      <c r="M148" s="14"/>
    </row>
    <row r="149" spans="1:13" ht="18" customHeight="1">
      <c r="A149" s="38" t="s">
        <v>96</v>
      </c>
      <c r="B149" s="40" t="s">
        <v>94</v>
      </c>
      <c r="C149" s="40" t="s">
        <v>67</v>
      </c>
      <c r="D149" s="40" t="s">
        <v>183</v>
      </c>
      <c r="E149" s="40" t="s">
        <v>68</v>
      </c>
      <c r="F149" s="40"/>
      <c r="G149" s="42">
        <f>H149+I149+J149+K149</f>
        <v>8734.4</v>
      </c>
      <c r="H149" s="42">
        <f>H150+H154+H172+H175+H176+H174+H173</f>
        <v>1653.7</v>
      </c>
      <c r="I149" s="42">
        <f>I150+I154+I172+I175+I176+I174+I173</f>
        <v>2596.7</v>
      </c>
      <c r="J149" s="42">
        <f>J150+J154+J172+J175+J176+J174+J173</f>
        <v>1141.7</v>
      </c>
      <c r="K149" s="42">
        <f>K150+K154+K172+K175+K176+K174+K173</f>
        <v>3342.3</v>
      </c>
      <c r="L149" s="25"/>
      <c r="M149" s="25"/>
    </row>
    <row r="150" spans="1:13" ht="15" customHeight="1">
      <c r="A150" s="4" t="s">
        <v>17</v>
      </c>
      <c r="B150" s="24"/>
      <c r="C150" s="24"/>
      <c r="D150" s="24"/>
      <c r="E150" s="24"/>
      <c r="F150" s="23" t="s">
        <v>43</v>
      </c>
      <c r="G150" s="2">
        <f>H150+I150+J150+K150</f>
        <v>1190.8</v>
      </c>
      <c r="H150" s="2">
        <f>H151+H153</f>
        <v>236.5</v>
      </c>
      <c r="I150" s="2">
        <f>I151+I153</f>
        <v>297.6</v>
      </c>
      <c r="J150" s="2">
        <f>J151+J153</f>
        <v>297.6</v>
      </c>
      <c r="K150" s="2">
        <f>K151+K153+K152</f>
        <v>359.09999999999997</v>
      </c>
      <c r="L150" s="28"/>
      <c r="M150" s="28"/>
    </row>
    <row r="151" spans="1:13" ht="13.5" customHeight="1">
      <c r="A151" s="2" t="s">
        <v>18</v>
      </c>
      <c r="B151" s="24"/>
      <c r="C151" s="24"/>
      <c r="D151" s="24"/>
      <c r="E151" s="24"/>
      <c r="F151" s="23" t="s">
        <v>44</v>
      </c>
      <c r="G151" s="2">
        <f>H151+I151+J151+K151</f>
        <v>914.6</v>
      </c>
      <c r="H151" s="2">
        <f>H210</f>
        <v>190.5</v>
      </c>
      <c r="I151" s="2">
        <f>I210</f>
        <v>228.6</v>
      </c>
      <c r="J151" s="2">
        <f>J210</f>
        <v>228.6</v>
      </c>
      <c r="K151" s="2">
        <f>K210</f>
        <v>266.9</v>
      </c>
      <c r="L151" s="28"/>
      <c r="M151" s="28"/>
    </row>
    <row r="152" spans="1:13" ht="15" customHeight="1" hidden="1">
      <c r="A152" s="2" t="s">
        <v>19</v>
      </c>
      <c r="B152" s="24"/>
      <c r="C152" s="24"/>
      <c r="D152" s="24"/>
      <c r="E152" s="24"/>
      <c r="F152" s="23" t="s">
        <v>45</v>
      </c>
      <c r="G152" s="2">
        <f>K152</f>
        <v>0</v>
      </c>
      <c r="H152" s="2"/>
      <c r="I152" s="2"/>
      <c r="J152" s="2"/>
      <c r="K152" s="2">
        <f>K211</f>
        <v>0</v>
      </c>
      <c r="L152" s="28"/>
      <c r="M152" s="28"/>
    </row>
    <row r="153" spans="1:13" ht="13.5" customHeight="1">
      <c r="A153" s="2" t="s">
        <v>20</v>
      </c>
      <c r="B153" s="24"/>
      <c r="C153" s="24"/>
      <c r="D153" s="24"/>
      <c r="E153" s="24"/>
      <c r="F153" s="23" t="s">
        <v>46</v>
      </c>
      <c r="G153" s="2">
        <f>H153+I153+J153+K153</f>
        <v>276.2</v>
      </c>
      <c r="H153" s="2">
        <f>H212</f>
        <v>46</v>
      </c>
      <c r="I153" s="2">
        <f>I212</f>
        <v>69</v>
      </c>
      <c r="J153" s="2">
        <f>J212</f>
        <v>69</v>
      </c>
      <c r="K153" s="2">
        <f>K212</f>
        <v>92.2</v>
      </c>
      <c r="L153" s="28"/>
      <c r="M153" s="28"/>
    </row>
    <row r="154" spans="1:13" ht="14.25" customHeight="1">
      <c r="A154" s="2" t="s">
        <v>21</v>
      </c>
      <c r="B154" s="24"/>
      <c r="C154" s="24"/>
      <c r="D154" s="24"/>
      <c r="E154" s="24"/>
      <c r="F154" s="23" t="s">
        <v>49</v>
      </c>
      <c r="G154" s="2">
        <f>H154+I154+J154+K154</f>
        <v>6132.9</v>
      </c>
      <c r="H154" s="2">
        <f>H155+H157+H162+H168+H156</f>
        <v>1417.2</v>
      </c>
      <c r="I154" s="2">
        <f>I155+I157+I162+I168+I156</f>
        <v>1499.1</v>
      </c>
      <c r="J154" s="2">
        <f>J155+J157+J162+J168+J156</f>
        <v>844.1</v>
      </c>
      <c r="K154" s="2">
        <f>K155+K157+K162+K168+K156</f>
        <v>2372.5</v>
      </c>
      <c r="L154" s="28"/>
      <c r="M154" s="28"/>
    </row>
    <row r="155" spans="1:13" ht="13.5" customHeight="1" hidden="1">
      <c r="A155" s="2" t="s">
        <v>22</v>
      </c>
      <c r="B155" s="24"/>
      <c r="C155" s="24"/>
      <c r="D155" s="24"/>
      <c r="E155" s="24"/>
      <c r="F155" s="23" t="s">
        <v>50</v>
      </c>
      <c r="G155" s="2">
        <f>H155+I155+J155+K155</f>
        <v>0</v>
      </c>
      <c r="H155" s="2"/>
      <c r="I155" s="2"/>
      <c r="J155" s="2"/>
      <c r="K155" s="2"/>
      <c r="L155" s="28"/>
      <c r="M155" s="28"/>
    </row>
    <row r="156" spans="1:13" ht="13.5" customHeight="1" hidden="1">
      <c r="A156" s="2" t="s">
        <v>23</v>
      </c>
      <c r="B156" s="24"/>
      <c r="C156" s="24"/>
      <c r="D156" s="24"/>
      <c r="E156" s="24"/>
      <c r="F156" s="23" t="s">
        <v>51</v>
      </c>
      <c r="G156" s="2">
        <f>H156+I156+J156+K156</f>
        <v>0</v>
      </c>
      <c r="H156" s="2"/>
      <c r="I156" s="2"/>
      <c r="J156" s="2"/>
      <c r="K156" s="2"/>
      <c r="L156" s="28"/>
      <c r="M156" s="28"/>
    </row>
    <row r="157" spans="1:13" ht="12" customHeight="1">
      <c r="A157" s="2" t="s">
        <v>24</v>
      </c>
      <c r="B157" s="24"/>
      <c r="C157" s="24"/>
      <c r="D157" s="24"/>
      <c r="E157" s="24"/>
      <c r="F157" s="23" t="s">
        <v>52</v>
      </c>
      <c r="G157" s="2">
        <f>H157+I157+J157+K157</f>
        <v>2921.5</v>
      </c>
      <c r="H157" s="2">
        <f>H159+H160+H161</f>
        <v>975</v>
      </c>
      <c r="I157" s="2">
        <f>I159+I160+I161</f>
        <v>737</v>
      </c>
      <c r="J157" s="2">
        <f>J159+J160+J161</f>
        <v>182</v>
      </c>
      <c r="K157" s="2">
        <f>K159+K160+K161</f>
        <v>1027.5</v>
      </c>
      <c r="L157" s="28"/>
      <c r="M157" s="28"/>
    </row>
    <row r="158" spans="1:13" ht="13.5" customHeight="1" hidden="1">
      <c r="A158" s="2" t="s">
        <v>25</v>
      </c>
      <c r="B158" s="24"/>
      <c r="C158" s="24"/>
      <c r="D158" s="24"/>
      <c r="E158" s="24"/>
      <c r="F158" s="23"/>
      <c r="G158" s="2"/>
      <c r="H158" s="2"/>
      <c r="I158" s="2"/>
      <c r="J158" s="2"/>
      <c r="K158" s="2"/>
      <c r="L158" s="28"/>
      <c r="M158" s="28"/>
    </row>
    <row r="159" spans="1:13" ht="12.75" customHeight="1" hidden="1">
      <c r="A159" s="2" t="s">
        <v>26</v>
      </c>
      <c r="B159" s="24"/>
      <c r="C159" s="24"/>
      <c r="D159" s="24"/>
      <c r="E159" s="24"/>
      <c r="F159" s="23" t="s">
        <v>52</v>
      </c>
      <c r="G159" s="2">
        <f>H159+I159+J159+K159</f>
        <v>0</v>
      </c>
      <c r="H159" s="2"/>
      <c r="I159" s="2"/>
      <c r="J159" s="2"/>
      <c r="K159" s="2"/>
      <c r="L159" s="28"/>
      <c r="M159" s="28"/>
    </row>
    <row r="160" spans="1:13" ht="12" customHeight="1">
      <c r="A160" s="2" t="s">
        <v>27</v>
      </c>
      <c r="B160" s="24"/>
      <c r="C160" s="24"/>
      <c r="D160" s="24"/>
      <c r="E160" s="24"/>
      <c r="F160" s="23" t="s">
        <v>52</v>
      </c>
      <c r="G160" s="2">
        <f>H160+J160+I160+K160</f>
        <v>2921.5</v>
      </c>
      <c r="H160" s="2">
        <f>H193</f>
        <v>975</v>
      </c>
      <c r="I160" s="2">
        <f>I193</f>
        <v>737</v>
      </c>
      <c r="J160" s="2">
        <f>J193</f>
        <v>182</v>
      </c>
      <c r="K160" s="2">
        <f>K193</f>
        <v>1027.5</v>
      </c>
      <c r="L160" s="28"/>
      <c r="M160" s="28"/>
    </row>
    <row r="161" spans="1:13" ht="12" customHeight="1" hidden="1">
      <c r="A161" s="2" t="s">
        <v>28</v>
      </c>
      <c r="B161" s="24"/>
      <c r="C161" s="24"/>
      <c r="D161" s="24"/>
      <c r="E161" s="24"/>
      <c r="F161" s="23" t="s">
        <v>52</v>
      </c>
      <c r="G161" s="2">
        <f>H161+I161+J161+K161</f>
        <v>0</v>
      </c>
      <c r="H161" s="2"/>
      <c r="I161" s="2"/>
      <c r="J161" s="2"/>
      <c r="K161" s="2"/>
      <c r="L161" s="28"/>
      <c r="M161" s="28"/>
    </row>
    <row r="162" spans="1:13" ht="10.5" customHeight="1">
      <c r="A162" s="2" t="s">
        <v>149</v>
      </c>
      <c r="B162" s="24"/>
      <c r="C162" s="24"/>
      <c r="D162" s="24"/>
      <c r="E162" s="24"/>
      <c r="F162" s="23" t="s">
        <v>53</v>
      </c>
      <c r="G162" s="2">
        <f>H162+I162+J162+K162</f>
        <v>3211.4</v>
      </c>
      <c r="H162" s="2">
        <f>H164+H165+H167+H166</f>
        <v>442.2</v>
      </c>
      <c r="I162" s="2">
        <f>I164+I165+I167+I166</f>
        <v>762.1</v>
      </c>
      <c r="J162" s="2">
        <f>J164+J165+J167+J166</f>
        <v>662.1</v>
      </c>
      <c r="K162" s="2">
        <f>K165+K164+K167+K166</f>
        <v>1345</v>
      </c>
      <c r="L162" s="28"/>
      <c r="M162" s="28"/>
    </row>
    <row r="163" spans="1:13" ht="13.5" customHeight="1" hidden="1">
      <c r="A163" s="2" t="s">
        <v>25</v>
      </c>
      <c r="B163" s="24"/>
      <c r="C163" s="24"/>
      <c r="D163" s="24"/>
      <c r="E163" s="24"/>
      <c r="F163" s="23"/>
      <c r="G163" s="2"/>
      <c r="H163" s="2"/>
      <c r="I163" s="2"/>
      <c r="J163" s="2"/>
      <c r="K163" s="2"/>
      <c r="L163" s="28"/>
      <c r="M163" s="28"/>
    </row>
    <row r="164" spans="1:13" ht="15" customHeight="1" hidden="1">
      <c r="A164" s="2" t="s">
        <v>30</v>
      </c>
      <c r="B164" s="24"/>
      <c r="C164" s="24"/>
      <c r="D164" s="24"/>
      <c r="E164" s="24"/>
      <c r="F164" s="23" t="s">
        <v>53</v>
      </c>
      <c r="G164" s="2">
        <f>H164+J164+I164+K164</f>
        <v>0</v>
      </c>
      <c r="H164" s="2"/>
      <c r="I164" s="2"/>
      <c r="J164" s="2"/>
      <c r="K164" s="2"/>
      <c r="L164" s="28"/>
      <c r="M164" s="28"/>
    </row>
    <row r="165" spans="1:13" ht="12" customHeight="1" hidden="1">
      <c r="A165" s="2" t="s">
        <v>31</v>
      </c>
      <c r="B165" s="24"/>
      <c r="C165" s="24"/>
      <c r="D165" s="24"/>
      <c r="E165" s="24"/>
      <c r="F165" s="23" t="s">
        <v>53</v>
      </c>
      <c r="G165" s="2">
        <f>H165+I165+J165+K165</f>
        <v>0</v>
      </c>
      <c r="H165" s="2"/>
      <c r="I165" s="2"/>
      <c r="J165" s="2"/>
      <c r="K165" s="2"/>
      <c r="L165" s="28"/>
      <c r="M165" s="28"/>
    </row>
    <row r="166" spans="1:13" ht="14.25" customHeight="1" hidden="1">
      <c r="A166" s="2" t="s">
        <v>106</v>
      </c>
      <c r="B166" s="24"/>
      <c r="C166" s="24"/>
      <c r="D166" s="24"/>
      <c r="E166" s="24"/>
      <c r="F166" s="23" t="s">
        <v>53</v>
      </c>
      <c r="G166" s="2">
        <f>H166+I166+J166+K166</f>
        <v>0</v>
      </c>
      <c r="H166" s="2"/>
      <c r="I166" s="2"/>
      <c r="J166" s="2"/>
      <c r="K166" s="2"/>
      <c r="L166" s="28"/>
      <c r="M166" s="28"/>
    </row>
    <row r="167" spans="1:13" ht="15" customHeight="1">
      <c r="A167" s="2" t="s">
        <v>89</v>
      </c>
      <c r="B167" s="24"/>
      <c r="C167" s="24"/>
      <c r="D167" s="26"/>
      <c r="E167" s="24"/>
      <c r="F167" s="23" t="s">
        <v>53</v>
      </c>
      <c r="G167" s="2">
        <f>H167+I167+J167+K167</f>
        <v>3211.4</v>
      </c>
      <c r="H167" s="2">
        <f>H186+H199+H201+H204+H206+H196</f>
        <v>442.2</v>
      </c>
      <c r="I167" s="2">
        <f>I186+I199+I201+I204+I206+I196</f>
        <v>762.1</v>
      </c>
      <c r="J167" s="2">
        <f>J186+J199+J201+J204+J206+J196</f>
        <v>662.1</v>
      </c>
      <c r="K167" s="2">
        <f>K186+K199+K201+K204+K206+K196</f>
        <v>1345</v>
      </c>
      <c r="L167" s="28"/>
      <c r="M167" s="28"/>
    </row>
    <row r="168" spans="1:13" ht="12" customHeight="1" hidden="1">
      <c r="A168" s="2" t="s">
        <v>32</v>
      </c>
      <c r="B168" s="24"/>
      <c r="C168" s="24"/>
      <c r="D168" s="24"/>
      <c r="E168" s="24"/>
      <c r="F168" s="23" t="s">
        <v>54</v>
      </c>
      <c r="G168" s="2">
        <f>H168+I168+J168+K168</f>
        <v>0</v>
      </c>
      <c r="H168" s="2">
        <f>H170+H171</f>
        <v>0</v>
      </c>
      <c r="I168" s="2">
        <f>I170+I171</f>
        <v>0</v>
      </c>
      <c r="J168" s="2">
        <f>J170+J171</f>
        <v>0</v>
      </c>
      <c r="K168" s="2">
        <f>K170+K171</f>
        <v>0</v>
      </c>
      <c r="L168" s="28"/>
      <c r="M168" s="28"/>
    </row>
    <row r="169" spans="1:13" ht="12" customHeight="1" hidden="1">
      <c r="A169" s="2" t="s">
        <v>25</v>
      </c>
      <c r="B169" s="24"/>
      <c r="C169" s="24"/>
      <c r="D169" s="24"/>
      <c r="E169" s="24"/>
      <c r="F169" s="23"/>
      <c r="G169" s="2"/>
      <c r="H169" s="2"/>
      <c r="I169" s="2"/>
      <c r="J169" s="2"/>
      <c r="K169" s="2"/>
      <c r="L169" s="28"/>
      <c r="M169" s="28"/>
    </row>
    <row r="170" spans="1:13" ht="12.75" customHeight="1" hidden="1">
      <c r="A170" s="2" t="s">
        <v>81</v>
      </c>
      <c r="B170" s="24"/>
      <c r="C170" s="24"/>
      <c r="D170" s="24"/>
      <c r="E170" s="24"/>
      <c r="F170" s="23" t="s">
        <v>54</v>
      </c>
      <c r="G170" s="2">
        <f aca="true" t="shared" si="12" ref="G170:G177">H170+I170+J170+K170</f>
        <v>0</v>
      </c>
      <c r="H170" s="2"/>
      <c r="I170" s="2"/>
      <c r="J170" s="2"/>
      <c r="K170" s="2"/>
      <c r="L170" s="28"/>
      <c r="M170" s="28"/>
    </row>
    <row r="171" spans="1:13" ht="14.25" customHeight="1" hidden="1">
      <c r="A171" s="2" t="s">
        <v>79</v>
      </c>
      <c r="B171" s="24"/>
      <c r="C171" s="24"/>
      <c r="D171" s="24"/>
      <c r="E171" s="24"/>
      <c r="F171" s="23" t="s">
        <v>54</v>
      </c>
      <c r="G171" s="2">
        <f t="shared" si="12"/>
        <v>0</v>
      </c>
      <c r="H171" s="2"/>
      <c r="I171" s="2"/>
      <c r="J171" s="2"/>
      <c r="K171" s="2"/>
      <c r="L171" s="28"/>
      <c r="M171" s="28"/>
    </row>
    <row r="172" spans="1:13" ht="10.5" customHeight="1" hidden="1">
      <c r="A172" s="2" t="s">
        <v>97</v>
      </c>
      <c r="B172" s="24"/>
      <c r="C172" s="24"/>
      <c r="D172" s="24"/>
      <c r="E172" s="24"/>
      <c r="F172" s="23" t="s">
        <v>74</v>
      </c>
      <c r="G172" s="2">
        <f t="shared" si="12"/>
        <v>0</v>
      </c>
      <c r="H172" s="2"/>
      <c r="I172" s="2"/>
      <c r="J172" s="2"/>
      <c r="K172" s="2"/>
      <c r="L172" s="28"/>
      <c r="M172" s="28"/>
    </row>
    <row r="173" spans="1:13" ht="10.5" customHeight="1">
      <c r="A173" s="2" t="s">
        <v>154</v>
      </c>
      <c r="B173" s="24"/>
      <c r="C173" s="24"/>
      <c r="D173" s="24"/>
      <c r="E173" s="24"/>
      <c r="F173" s="23" t="s">
        <v>69</v>
      </c>
      <c r="G173" s="2">
        <f>H173+I173+J173+K173</f>
        <v>610.7</v>
      </c>
      <c r="H173" s="2">
        <f>H188</f>
        <v>0</v>
      </c>
      <c r="I173" s="2">
        <f>I188</f>
        <v>0</v>
      </c>
      <c r="J173" s="2">
        <f>J188</f>
        <v>0</v>
      </c>
      <c r="K173" s="2">
        <f>K188</f>
        <v>610.7</v>
      </c>
      <c r="L173" s="28"/>
      <c r="M173" s="28"/>
    </row>
    <row r="174" spans="1:13" ht="15" customHeight="1">
      <c r="A174" s="2" t="s">
        <v>122</v>
      </c>
      <c r="B174" s="24"/>
      <c r="C174" s="24"/>
      <c r="D174" s="24"/>
      <c r="E174" s="24"/>
      <c r="F174" s="23" t="s">
        <v>86</v>
      </c>
      <c r="G174" s="2">
        <f>H174+I174+J174+K174</f>
        <v>800</v>
      </c>
      <c r="H174" s="2">
        <f>H190</f>
        <v>0</v>
      </c>
      <c r="I174" s="2">
        <f>I190</f>
        <v>800</v>
      </c>
      <c r="J174" s="2">
        <f>J190</f>
        <v>0</v>
      </c>
      <c r="K174" s="2">
        <f>K190</f>
        <v>0</v>
      </c>
      <c r="L174" s="28"/>
      <c r="M174" s="28"/>
    </row>
    <row r="175" spans="1:13" ht="13.5" customHeight="1" hidden="1">
      <c r="A175" s="2" t="s">
        <v>33</v>
      </c>
      <c r="B175" s="24"/>
      <c r="C175" s="24"/>
      <c r="D175" s="24"/>
      <c r="E175" s="24"/>
      <c r="F175" s="23" t="s">
        <v>55</v>
      </c>
      <c r="G175" s="2">
        <f t="shared" si="12"/>
        <v>0</v>
      </c>
      <c r="H175" s="2"/>
      <c r="I175" s="2"/>
      <c r="J175" s="2"/>
      <c r="K175" s="2"/>
      <c r="L175" s="28"/>
      <c r="M175" s="28"/>
    </row>
    <row r="176" spans="1:13" ht="15" customHeight="1" hidden="1">
      <c r="A176" s="4" t="s">
        <v>35</v>
      </c>
      <c r="B176" s="24"/>
      <c r="C176" s="24"/>
      <c r="D176" s="24"/>
      <c r="E176" s="24"/>
      <c r="F176" s="23" t="s">
        <v>57</v>
      </c>
      <c r="G176" s="2">
        <f t="shared" si="12"/>
        <v>0</v>
      </c>
      <c r="H176" s="2">
        <f>H177+H178</f>
        <v>0</v>
      </c>
      <c r="I176" s="2">
        <f>I177+I178</f>
        <v>0</v>
      </c>
      <c r="J176" s="2">
        <f>J177+J178</f>
        <v>0</v>
      </c>
      <c r="K176" s="2">
        <f>K177+K178</f>
        <v>0</v>
      </c>
      <c r="L176" s="28"/>
      <c r="M176" s="28"/>
    </row>
    <row r="177" spans="1:13" ht="11.25" customHeight="1" hidden="1">
      <c r="A177" s="4" t="s">
        <v>36</v>
      </c>
      <c r="B177" s="24"/>
      <c r="C177" s="24"/>
      <c r="D177" s="24"/>
      <c r="E177" s="24"/>
      <c r="F177" s="23" t="s">
        <v>58</v>
      </c>
      <c r="G177" s="2">
        <f t="shared" si="12"/>
        <v>0</v>
      </c>
      <c r="H177" s="2"/>
      <c r="I177" s="2"/>
      <c r="J177" s="2"/>
      <c r="K177" s="2"/>
      <c r="L177" s="28"/>
      <c r="M177" s="28"/>
    </row>
    <row r="178" spans="1:13" ht="14.25" customHeight="1" hidden="1">
      <c r="A178" s="4" t="s">
        <v>37</v>
      </c>
      <c r="B178" s="24"/>
      <c r="C178" s="24"/>
      <c r="D178" s="24"/>
      <c r="E178" s="24"/>
      <c r="F178" s="23" t="s">
        <v>59</v>
      </c>
      <c r="G178" s="2">
        <f>H178+J178+I178+K178</f>
        <v>0</v>
      </c>
      <c r="H178" s="2">
        <f>H180+H181</f>
        <v>0</v>
      </c>
      <c r="I178" s="2">
        <f>I180+I181</f>
        <v>0</v>
      </c>
      <c r="J178" s="2">
        <f>J180+J181</f>
        <v>0</v>
      </c>
      <c r="K178" s="2">
        <f>K180+K181</f>
        <v>0</v>
      </c>
      <c r="L178" s="28"/>
      <c r="M178" s="28"/>
    </row>
    <row r="179" spans="1:13" ht="12" customHeight="1" hidden="1">
      <c r="A179" s="4" t="s">
        <v>25</v>
      </c>
      <c r="B179" s="24"/>
      <c r="C179" s="24"/>
      <c r="D179" s="24"/>
      <c r="E179" s="24"/>
      <c r="F179" s="23"/>
      <c r="G179" s="2"/>
      <c r="H179" s="2"/>
      <c r="I179" s="2"/>
      <c r="J179" s="2"/>
      <c r="K179" s="2"/>
      <c r="L179" s="28"/>
      <c r="M179" s="28"/>
    </row>
    <row r="180" spans="1:13" ht="14.25" customHeight="1" hidden="1">
      <c r="A180" s="4" t="s">
        <v>38</v>
      </c>
      <c r="B180" s="24"/>
      <c r="C180" s="24"/>
      <c r="D180" s="24"/>
      <c r="E180" s="24"/>
      <c r="F180" s="23" t="s">
        <v>59</v>
      </c>
      <c r="G180" s="2">
        <f>H180+I180+J180+K180</f>
        <v>0</v>
      </c>
      <c r="H180" s="2"/>
      <c r="I180" s="2"/>
      <c r="J180" s="2"/>
      <c r="K180" s="2"/>
      <c r="L180" s="28"/>
      <c r="M180" s="28"/>
    </row>
    <row r="181" spans="1:13" ht="14.25" customHeight="1" hidden="1">
      <c r="A181" s="4" t="s">
        <v>39</v>
      </c>
      <c r="B181" s="24"/>
      <c r="C181" s="24"/>
      <c r="D181" s="24"/>
      <c r="E181" s="24"/>
      <c r="F181" s="23" t="s">
        <v>59</v>
      </c>
      <c r="G181" s="2">
        <f>H181+I181+J181+K181</f>
        <v>0</v>
      </c>
      <c r="H181" s="2"/>
      <c r="I181" s="2"/>
      <c r="J181" s="2"/>
      <c r="K181" s="2"/>
      <c r="L181" s="28"/>
      <c r="M181" s="28"/>
    </row>
    <row r="182" spans="1:13" ht="2.25" customHeight="1" hidden="1">
      <c r="A182" s="2"/>
      <c r="B182" s="24"/>
      <c r="C182" s="24"/>
      <c r="D182" s="24"/>
      <c r="E182" s="24"/>
      <c r="F182" s="24"/>
      <c r="G182" s="21"/>
      <c r="H182" s="21"/>
      <c r="I182" s="21"/>
      <c r="J182" s="21"/>
      <c r="K182" s="21"/>
      <c r="L182" s="25"/>
      <c r="M182" s="25"/>
    </row>
    <row r="183" spans="1:13" ht="17.25" customHeight="1">
      <c r="A183" s="38" t="s">
        <v>66</v>
      </c>
      <c r="B183" s="40" t="s">
        <v>94</v>
      </c>
      <c r="C183" s="40" t="s">
        <v>67</v>
      </c>
      <c r="D183" s="40" t="s">
        <v>183</v>
      </c>
      <c r="E183" s="40" t="s">
        <v>68</v>
      </c>
      <c r="F183" s="40"/>
      <c r="G183" s="42">
        <f aca="true" t="shared" si="13" ref="G183:G188">H183+I183+J183+K183</f>
        <v>8734.4</v>
      </c>
      <c r="H183" s="42">
        <f>H189+H192+H184+H207</f>
        <v>1653.7</v>
      </c>
      <c r="I183" s="42">
        <f>I189+I192+I184+I207</f>
        <v>2596.7</v>
      </c>
      <c r="J183" s="42">
        <f>J189+J192+J184+J207</f>
        <v>1141.7</v>
      </c>
      <c r="K183" s="42">
        <f>K189+K192+K184+K207</f>
        <v>3342.3</v>
      </c>
      <c r="L183" s="25"/>
      <c r="M183" s="25"/>
    </row>
    <row r="184" spans="1:13" ht="14.25" customHeight="1">
      <c r="A184" s="38" t="s">
        <v>152</v>
      </c>
      <c r="B184" s="24" t="s">
        <v>94</v>
      </c>
      <c r="C184" s="24" t="s">
        <v>153</v>
      </c>
      <c r="D184" s="24" t="s">
        <v>183</v>
      </c>
      <c r="E184" s="24" t="s">
        <v>68</v>
      </c>
      <c r="F184" s="24"/>
      <c r="G184" s="39">
        <f t="shared" si="13"/>
        <v>2178.1000000000004</v>
      </c>
      <c r="H184" s="39">
        <f>H185+H187</f>
        <v>261.2</v>
      </c>
      <c r="I184" s="39">
        <f>I185+I187</f>
        <v>391.8</v>
      </c>
      <c r="J184" s="39">
        <f>J185+J187</f>
        <v>391.8</v>
      </c>
      <c r="K184" s="39">
        <f>K185+K187</f>
        <v>1133.3000000000002</v>
      </c>
      <c r="L184" s="25"/>
      <c r="M184" s="25"/>
    </row>
    <row r="185" spans="1:13" ht="24" customHeight="1">
      <c r="A185" s="22" t="s">
        <v>195</v>
      </c>
      <c r="B185" s="24" t="s">
        <v>94</v>
      </c>
      <c r="C185" s="24" t="s">
        <v>153</v>
      </c>
      <c r="D185" s="24" t="s">
        <v>196</v>
      </c>
      <c r="E185" s="24" t="s">
        <v>115</v>
      </c>
      <c r="F185" s="24"/>
      <c r="G185" s="21">
        <f t="shared" si="13"/>
        <v>1567.4</v>
      </c>
      <c r="H185" s="21">
        <f>H186</f>
        <v>261.2</v>
      </c>
      <c r="I185" s="21">
        <f>I186</f>
        <v>391.8</v>
      </c>
      <c r="J185" s="21">
        <f>J186</f>
        <v>391.8</v>
      </c>
      <c r="K185" s="21">
        <f>K186</f>
        <v>522.6</v>
      </c>
      <c r="L185" s="28"/>
      <c r="M185" s="28"/>
    </row>
    <row r="186" spans="1:13" ht="14.25" customHeight="1">
      <c r="A186" s="2" t="s">
        <v>149</v>
      </c>
      <c r="B186" s="23" t="s">
        <v>94</v>
      </c>
      <c r="C186" s="23" t="s">
        <v>153</v>
      </c>
      <c r="D186" s="23" t="s">
        <v>196</v>
      </c>
      <c r="E186" s="23" t="s">
        <v>115</v>
      </c>
      <c r="F186" s="23" t="s">
        <v>53</v>
      </c>
      <c r="G186" s="2">
        <f t="shared" si="13"/>
        <v>1567.4</v>
      </c>
      <c r="H186" s="2">
        <v>261.2</v>
      </c>
      <c r="I186" s="2">
        <v>391.8</v>
      </c>
      <c r="J186" s="2">
        <v>391.8</v>
      </c>
      <c r="K186" s="2">
        <v>522.6</v>
      </c>
      <c r="L186" s="28"/>
      <c r="M186" s="28"/>
    </row>
    <row r="187" spans="1:13" ht="24" customHeight="1">
      <c r="A187" s="22" t="s">
        <v>197</v>
      </c>
      <c r="B187" s="24" t="s">
        <v>94</v>
      </c>
      <c r="C187" s="24" t="s">
        <v>153</v>
      </c>
      <c r="D187" s="24" t="s">
        <v>198</v>
      </c>
      <c r="E187" s="24" t="s">
        <v>199</v>
      </c>
      <c r="F187" s="24"/>
      <c r="G187" s="21">
        <f t="shared" si="13"/>
        <v>610.7</v>
      </c>
      <c r="H187" s="21">
        <f>H188</f>
        <v>0</v>
      </c>
      <c r="I187" s="21">
        <f>I188</f>
        <v>0</v>
      </c>
      <c r="J187" s="21">
        <f>J188</f>
        <v>0</v>
      </c>
      <c r="K187" s="21">
        <f>K188</f>
        <v>610.7</v>
      </c>
      <c r="L187" s="28"/>
      <c r="M187" s="28"/>
    </row>
    <row r="188" spans="1:13" ht="14.25" customHeight="1">
      <c r="A188" s="4" t="s">
        <v>154</v>
      </c>
      <c r="B188" s="23" t="s">
        <v>94</v>
      </c>
      <c r="C188" s="23" t="s">
        <v>153</v>
      </c>
      <c r="D188" s="23" t="s">
        <v>198</v>
      </c>
      <c r="E188" s="23" t="s">
        <v>199</v>
      </c>
      <c r="F188" s="23" t="s">
        <v>69</v>
      </c>
      <c r="G188" s="2">
        <f t="shared" si="13"/>
        <v>610.7</v>
      </c>
      <c r="H188" s="2">
        <v>0</v>
      </c>
      <c r="I188" s="2">
        <v>0</v>
      </c>
      <c r="J188" s="2">
        <v>0</v>
      </c>
      <c r="K188" s="2">
        <v>610.7</v>
      </c>
      <c r="L188" s="28"/>
      <c r="M188" s="28"/>
    </row>
    <row r="189" spans="1:13" ht="15" customHeight="1">
      <c r="A189" s="38" t="s">
        <v>70</v>
      </c>
      <c r="B189" s="40" t="s">
        <v>94</v>
      </c>
      <c r="C189" s="40" t="s">
        <v>71</v>
      </c>
      <c r="D189" s="40" t="s">
        <v>183</v>
      </c>
      <c r="E189" s="40" t="s">
        <v>68</v>
      </c>
      <c r="F189" s="40"/>
      <c r="G189" s="39">
        <f>SUM(H189:K189)</f>
        <v>800</v>
      </c>
      <c r="H189" s="39">
        <f aca="true" t="shared" si="14" ref="H189:K190">H190</f>
        <v>0</v>
      </c>
      <c r="I189" s="39">
        <f t="shared" si="14"/>
        <v>800</v>
      </c>
      <c r="J189" s="39">
        <f t="shared" si="14"/>
        <v>0</v>
      </c>
      <c r="K189" s="39">
        <f t="shared" si="14"/>
        <v>0</v>
      </c>
      <c r="L189" s="25"/>
      <c r="M189" s="25"/>
    </row>
    <row r="190" spans="1:13" ht="69.75" customHeight="1">
      <c r="A190" s="41" t="s">
        <v>193</v>
      </c>
      <c r="B190" s="23" t="s">
        <v>94</v>
      </c>
      <c r="C190" s="24" t="s">
        <v>71</v>
      </c>
      <c r="D190" s="24" t="s">
        <v>194</v>
      </c>
      <c r="E190" s="24" t="s">
        <v>42</v>
      </c>
      <c r="F190" s="24"/>
      <c r="G190" s="21">
        <f>G191</f>
        <v>800</v>
      </c>
      <c r="H190" s="21">
        <f t="shared" si="14"/>
        <v>0</v>
      </c>
      <c r="I190" s="21">
        <f t="shared" si="14"/>
        <v>800</v>
      </c>
      <c r="J190" s="21">
        <f t="shared" si="14"/>
        <v>0</v>
      </c>
      <c r="K190" s="21">
        <f t="shared" si="14"/>
        <v>0</v>
      </c>
      <c r="L190" s="28"/>
      <c r="M190" s="30"/>
    </row>
    <row r="191" spans="1:13" ht="12" customHeight="1">
      <c r="A191" s="4" t="s">
        <v>122</v>
      </c>
      <c r="B191" s="23" t="s">
        <v>94</v>
      </c>
      <c r="C191" s="23" t="s">
        <v>71</v>
      </c>
      <c r="D191" s="23" t="s">
        <v>194</v>
      </c>
      <c r="E191" s="23" t="s">
        <v>157</v>
      </c>
      <c r="F191" s="23" t="s">
        <v>86</v>
      </c>
      <c r="G191" s="2">
        <f>H191+I191+J191+K191</f>
        <v>800</v>
      </c>
      <c r="H191" s="2">
        <v>0</v>
      </c>
      <c r="I191" s="2">
        <v>800</v>
      </c>
      <c r="J191" s="2">
        <v>0</v>
      </c>
      <c r="K191" s="2">
        <v>0</v>
      </c>
      <c r="L191" s="28"/>
      <c r="M191" s="30"/>
    </row>
    <row r="192" spans="1:13" ht="17.25" customHeight="1">
      <c r="A192" s="38" t="s">
        <v>200</v>
      </c>
      <c r="B192" s="40" t="s">
        <v>94</v>
      </c>
      <c r="C192" s="40" t="s">
        <v>72</v>
      </c>
      <c r="D192" s="40" t="s">
        <v>183</v>
      </c>
      <c r="E192" s="40" t="s">
        <v>68</v>
      </c>
      <c r="F192" s="40"/>
      <c r="G192" s="42">
        <f>H192+I192+J192+K192</f>
        <v>4565.5</v>
      </c>
      <c r="H192" s="43">
        <f>H193+H197+H202+H194</f>
        <v>1156</v>
      </c>
      <c r="I192" s="43">
        <f>I193+I197+I202+I194</f>
        <v>1107.3</v>
      </c>
      <c r="J192" s="43">
        <f>J193+J197+J202+J194</f>
        <v>452.3</v>
      </c>
      <c r="K192" s="43">
        <f>K193+K197+K202+K194</f>
        <v>1849.9</v>
      </c>
      <c r="L192" s="25"/>
      <c r="M192" s="25"/>
    </row>
    <row r="193" spans="1:13" ht="15.75" customHeight="1">
      <c r="A193" s="4" t="s">
        <v>73</v>
      </c>
      <c r="B193" s="23" t="s">
        <v>94</v>
      </c>
      <c r="C193" s="23" t="s">
        <v>72</v>
      </c>
      <c r="D193" s="23" t="s">
        <v>208</v>
      </c>
      <c r="E193" s="23" t="s">
        <v>115</v>
      </c>
      <c r="F193" s="23" t="s">
        <v>52</v>
      </c>
      <c r="G193" s="57">
        <f aca="true" t="shared" si="15" ref="G193:G210">H193+I193+J193+K193</f>
        <v>2921.5</v>
      </c>
      <c r="H193" s="2">
        <v>975</v>
      </c>
      <c r="I193" s="2">
        <v>737</v>
      </c>
      <c r="J193" s="2">
        <v>182</v>
      </c>
      <c r="K193" s="2">
        <v>1027.5</v>
      </c>
      <c r="L193" s="14"/>
      <c r="M193" s="14"/>
    </row>
    <row r="194" spans="1:13" ht="24" customHeight="1">
      <c r="A194" s="22" t="s">
        <v>314</v>
      </c>
      <c r="B194" s="24" t="s">
        <v>94</v>
      </c>
      <c r="C194" s="24" t="s">
        <v>72</v>
      </c>
      <c r="D194" s="24" t="s">
        <v>288</v>
      </c>
      <c r="E194" s="24" t="s">
        <v>68</v>
      </c>
      <c r="F194" s="24"/>
      <c r="G194" s="21">
        <f t="shared" si="15"/>
        <v>300</v>
      </c>
      <c r="H194" s="21">
        <f aca="true" t="shared" si="16" ref="H194:K195">H195</f>
        <v>0</v>
      </c>
      <c r="I194" s="21">
        <f t="shared" si="16"/>
        <v>0</v>
      </c>
      <c r="J194" s="21">
        <f t="shared" si="16"/>
        <v>0</v>
      </c>
      <c r="K194" s="21">
        <f t="shared" si="16"/>
        <v>300</v>
      </c>
      <c r="L194" s="14"/>
      <c r="M194" s="14"/>
    </row>
    <row r="195" spans="1:13" ht="14.25" customHeight="1">
      <c r="A195" s="44" t="s">
        <v>290</v>
      </c>
      <c r="B195" s="45" t="s">
        <v>94</v>
      </c>
      <c r="C195" s="45" t="s">
        <v>72</v>
      </c>
      <c r="D195" s="45" t="s">
        <v>289</v>
      </c>
      <c r="E195" s="45" t="s">
        <v>115</v>
      </c>
      <c r="F195" s="45"/>
      <c r="G195" s="46">
        <f t="shared" si="15"/>
        <v>300</v>
      </c>
      <c r="H195" s="46">
        <f t="shared" si="16"/>
        <v>0</v>
      </c>
      <c r="I195" s="46">
        <f t="shared" si="16"/>
        <v>0</v>
      </c>
      <c r="J195" s="46">
        <f t="shared" si="16"/>
        <v>0</v>
      </c>
      <c r="K195" s="46">
        <f t="shared" si="16"/>
        <v>300</v>
      </c>
      <c r="L195" s="14"/>
      <c r="M195" s="14"/>
    </row>
    <row r="196" spans="1:13" ht="13.5" customHeight="1">
      <c r="A196" s="4" t="s">
        <v>159</v>
      </c>
      <c r="B196" s="23" t="s">
        <v>94</v>
      </c>
      <c r="C196" s="23" t="s">
        <v>72</v>
      </c>
      <c r="D196" s="23" t="s">
        <v>289</v>
      </c>
      <c r="E196" s="23" t="s">
        <v>115</v>
      </c>
      <c r="F196" s="23" t="s">
        <v>53</v>
      </c>
      <c r="G196" s="2">
        <f t="shared" si="15"/>
        <v>300</v>
      </c>
      <c r="H196" s="2">
        <v>0</v>
      </c>
      <c r="I196" s="2">
        <v>0</v>
      </c>
      <c r="J196" s="2">
        <v>0</v>
      </c>
      <c r="K196" s="2">
        <v>300</v>
      </c>
      <c r="L196" s="14"/>
      <c r="M196" s="14"/>
    </row>
    <row r="197" spans="1:13" ht="25.5" customHeight="1">
      <c r="A197" s="22" t="s">
        <v>315</v>
      </c>
      <c r="B197" s="24" t="s">
        <v>94</v>
      </c>
      <c r="C197" s="24" t="s">
        <v>72</v>
      </c>
      <c r="D197" s="24" t="s">
        <v>202</v>
      </c>
      <c r="E197" s="24" t="s">
        <v>115</v>
      </c>
      <c r="F197" s="24"/>
      <c r="G197" s="21">
        <f t="shared" si="15"/>
        <v>1144</v>
      </c>
      <c r="H197" s="21">
        <f>H198+H200</f>
        <v>181</v>
      </c>
      <c r="I197" s="21">
        <f>I198+I200</f>
        <v>270.3</v>
      </c>
      <c r="J197" s="21">
        <f>J198+J200</f>
        <v>270.3</v>
      </c>
      <c r="K197" s="21">
        <f>K198+K200</f>
        <v>422.4</v>
      </c>
      <c r="L197" s="14"/>
      <c r="M197" s="14"/>
    </row>
    <row r="198" spans="1:13" ht="49.5" customHeight="1">
      <c r="A198" s="44" t="s">
        <v>201</v>
      </c>
      <c r="B198" s="45" t="s">
        <v>94</v>
      </c>
      <c r="C198" s="45" t="s">
        <v>72</v>
      </c>
      <c r="D198" s="45" t="s">
        <v>203</v>
      </c>
      <c r="E198" s="45" t="s">
        <v>115</v>
      </c>
      <c r="F198" s="45"/>
      <c r="G198" s="46">
        <f>H198+I198+J198+K198</f>
        <v>1081</v>
      </c>
      <c r="H198" s="46">
        <f>H199</f>
        <v>181</v>
      </c>
      <c r="I198" s="46">
        <f>I199</f>
        <v>270.3</v>
      </c>
      <c r="J198" s="46">
        <f>J199</f>
        <v>270.3</v>
      </c>
      <c r="K198" s="46">
        <f>K199</f>
        <v>359.4</v>
      </c>
      <c r="L198" s="14"/>
      <c r="M198" s="14"/>
    </row>
    <row r="199" spans="1:13" ht="13.5" customHeight="1">
      <c r="A199" s="2" t="s">
        <v>149</v>
      </c>
      <c r="B199" s="23" t="s">
        <v>94</v>
      </c>
      <c r="C199" s="23" t="s">
        <v>72</v>
      </c>
      <c r="D199" s="23" t="s">
        <v>203</v>
      </c>
      <c r="E199" s="23" t="s">
        <v>115</v>
      </c>
      <c r="F199" s="23" t="s">
        <v>53</v>
      </c>
      <c r="G199" s="2">
        <f>H199+I199+J199+K199</f>
        <v>1081</v>
      </c>
      <c r="H199" s="2">
        <v>181</v>
      </c>
      <c r="I199" s="2">
        <v>270.3</v>
      </c>
      <c r="J199" s="2">
        <v>270.3</v>
      </c>
      <c r="K199" s="2">
        <v>359.4</v>
      </c>
      <c r="L199" s="14"/>
      <c r="M199" s="14"/>
    </row>
    <row r="200" spans="1:13" ht="24.75" customHeight="1">
      <c r="A200" s="44" t="s">
        <v>204</v>
      </c>
      <c r="B200" s="45" t="s">
        <v>94</v>
      </c>
      <c r="C200" s="45" t="s">
        <v>72</v>
      </c>
      <c r="D200" s="45" t="s">
        <v>205</v>
      </c>
      <c r="E200" s="45" t="s">
        <v>115</v>
      </c>
      <c r="F200" s="45"/>
      <c r="G200" s="46">
        <f>H200+I200+J200+K200</f>
        <v>63</v>
      </c>
      <c r="H200" s="46">
        <f>H201</f>
        <v>0</v>
      </c>
      <c r="I200" s="46">
        <f>I201</f>
        <v>0</v>
      </c>
      <c r="J200" s="46">
        <f>J201</f>
        <v>0</v>
      </c>
      <c r="K200" s="46">
        <f>K201</f>
        <v>63</v>
      </c>
      <c r="L200" s="14"/>
      <c r="M200" s="14"/>
    </row>
    <row r="201" spans="1:13" ht="13.5" customHeight="1">
      <c r="A201" s="2" t="s">
        <v>149</v>
      </c>
      <c r="B201" s="23" t="s">
        <v>94</v>
      </c>
      <c r="C201" s="23" t="s">
        <v>72</v>
      </c>
      <c r="D201" s="23" t="s">
        <v>205</v>
      </c>
      <c r="E201" s="23" t="s">
        <v>115</v>
      </c>
      <c r="F201" s="23" t="s">
        <v>53</v>
      </c>
      <c r="G201" s="2">
        <f>H201+I201+J201+K201</f>
        <v>63</v>
      </c>
      <c r="H201" s="2">
        <v>0</v>
      </c>
      <c r="I201" s="2">
        <v>0</v>
      </c>
      <c r="J201" s="2">
        <v>0</v>
      </c>
      <c r="K201" s="2">
        <v>63</v>
      </c>
      <c r="L201" s="14"/>
      <c r="M201" s="14"/>
    </row>
    <row r="202" spans="1:13" ht="24.75" customHeight="1">
      <c r="A202" s="22" t="s">
        <v>316</v>
      </c>
      <c r="B202" s="24" t="s">
        <v>94</v>
      </c>
      <c r="C202" s="24" t="s">
        <v>72</v>
      </c>
      <c r="D202" s="24" t="s">
        <v>206</v>
      </c>
      <c r="E202" s="24" t="s">
        <v>115</v>
      </c>
      <c r="F202" s="24"/>
      <c r="G202" s="21">
        <f t="shared" si="15"/>
        <v>200</v>
      </c>
      <c r="H202" s="21">
        <f>H203+H205</f>
        <v>0</v>
      </c>
      <c r="I202" s="21">
        <f>I203+I205</f>
        <v>100</v>
      </c>
      <c r="J202" s="21">
        <f>J203+J205</f>
        <v>0</v>
      </c>
      <c r="K202" s="21">
        <f>K203+K205</f>
        <v>100</v>
      </c>
      <c r="L202" s="14"/>
      <c r="M202" s="30"/>
    </row>
    <row r="203" spans="1:13" ht="15.75" customHeight="1">
      <c r="A203" s="44" t="s">
        <v>271</v>
      </c>
      <c r="B203" s="45" t="s">
        <v>94</v>
      </c>
      <c r="C203" s="45" t="s">
        <v>72</v>
      </c>
      <c r="D203" s="45" t="s">
        <v>207</v>
      </c>
      <c r="E203" s="45" t="s">
        <v>115</v>
      </c>
      <c r="F203" s="45"/>
      <c r="G203" s="46">
        <f t="shared" si="15"/>
        <v>100</v>
      </c>
      <c r="H203" s="46">
        <f>H204</f>
        <v>0</v>
      </c>
      <c r="I203" s="46">
        <f>I204</f>
        <v>0</v>
      </c>
      <c r="J203" s="46">
        <f>J204</f>
        <v>0</v>
      </c>
      <c r="K203" s="46">
        <f>K204</f>
        <v>100</v>
      </c>
      <c r="L203" s="14"/>
      <c r="M203" s="30"/>
    </row>
    <row r="204" spans="1:13" ht="11.25" customHeight="1">
      <c r="A204" s="2" t="s">
        <v>149</v>
      </c>
      <c r="B204" s="23" t="s">
        <v>94</v>
      </c>
      <c r="C204" s="23" t="s">
        <v>72</v>
      </c>
      <c r="D204" s="23" t="s">
        <v>207</v>
      </c>
      <c r="E204" s="23" t="s">
        <v>115</v>
      </c>
      <c r="F204" s="23" t="s">
        <v>53</v>
      </c>
      <c r="G204" s="2">
        <f t="shared" si="15"/>
        <v>100</v>
      </c>
      <c r="H204" s="2">
        <v>0</v>
      </c>
      <c r="I204" s="2">
        <v>0</v>
      </c>
      <c r="J204" s="2">
        <v>0</v>
      </c>
      <c r="K204" s="2">
        <v>100</v>
      </c>
      <c r="L204" s="14"/>
      <c r="M204" s="30"/>
    </row>
    <row r="205" spans="1:13" ht="15.75" customHeight="1">
      <c r="A205" s="44" t="s">
        <v>291</v>
      </c>
      <c r="B205" s="45" t="s">
        <v>94</v>
      </c>
      <c r="C205" s="45" t="s">
        <v>72</v>
      </c>
      <c r="D205" s="45" t="s">
        <v>292</v>
      </c>
      <c r="E205" s="45" t="s">
        <v>115</v>
      </c>
      <c r="F205" s="45"/>
      <c r="G205" s="46">
        <f t="shared" si="15"/>
        <v>100</v>
      </c>
      <c r="H205" s="46">
        <f>H206</f>
        <v>0</v>
      </c>
      <c r="I205" s="46">
        <f>I206</f>
        <v>100</v>
      </c>
      <c r="J205" s="46">
        <f>J206</f>
        <v>0</v>
      </c>
      <c r="K205" s="46">
        <f>K206</f>
        <v>0</v>
      </c>
      <c r="L205" s="14"/>
      <c r="M205" s="30"/>
    </row>
    <row r="206" spans="1:13" ht="13.5" customHeight="1">
      <c r="A206" s="2" t="s">
        <v>149</v>
      </c>
      <c r="B206" s="23" t="s">
        <v>94</v>
      </c>
      <c r="C206" s="23" t="s">
        <v>72</v>
      </c>
      <c r="D206" s="23" t="s">
        <v>292</v>
      </c>
      <c r="E206" s="23" t="s">
        <v>115</v>
      </c>
      <c r="F206" s="23" t="s">
        <v>53</v>
      </c>
      <c r="G206" s="2">
        <f>H206+I206+J206+K206</f>
        <v>100</v>
      </c>
      <c r="H206" s="2">
        <v>0</v>
      </c>
      <c r="I206" s="2">
        <v>100</v>
      </c>
      <c r="J206" s="2">
        <v>0</v>
      </c>
      <c r="K206" s="2">
        <v>0</v>
      </c>
      <c r="L206" s="14"/>
      <c r="M206" s="30"/>
    </row>
    <row r="207" spans="1:13" ht="18" customHeight="1">
      <c r="A207" s="22" t="s">
        <v>146</v>
      </c>
      <c r="B207" s="24" t="s">
        <v>94</v>
      </c>
      <c r="C207" s="24" t="s">
        <v>95</v>
      </c>
      <c r="D207" s="24" t="s">
        <v>183</v>
      </c>
      <c r="E207" s="24" t="s">
        <v>68</v>
      </c>
      <c r="F207" s="24"/>
      <c r="G207" s="21">
        <f>H207+I207+J207+K207</f>
        <v>1190.8</v>
      </c>
      <c r="H207" s="37">
        <f aca="true" t="shared" si="17" ref="H207:K208">H208</f>
        <v>236.5</v>
      </c>
      <c r="I207" s="37">
        <f t="shared" si="17"/>
        <v>297.6</v>
      </c>
      <c r="J207" s="37">
        <f t="shared" si="17"/>
        <v>297.6</v>
      </c>
      <c r="K207" s="37">
        <f t="shared" si="17"/>
        <v>359.09999999999997</v>
      </c>
      <c r="L207" s="25"/>
      <c r="M207" s="25"/>
    </row>
    <row r="208" spans="1:13" ht="37.5" customHeight="1">
      <c r="A208" s="22" t="s">
        <v>225</v>
      </c>
      <c r="B208" s="24" t="s">
        <v>94</v>
      </c>
      <c r="C208" s="24" t="s">
        <v>95</v>
      </c>
      <c r="D208" s="24" t="s">
        <v>209</v>
      </c>
      <c r="E208" s="24" t="s">
        <v>68</v>
      </c>
      <c r="F208" s="23"/>
      <c r="G208" s="21">
        <f t="shared" si="15"/>
        <v>1190.8</v>
      </c>
      <c r="H208" s="37">
        <f t="shared" si="17"/>
        <v>236.5</v>
      </c>
      <c r="I208" s="37">
        <f t="shared" si="17"/>
        <v>297.6</v>
      </c>
      <c r="J208" s="37">
        <f t="shared" si="17"/>
        <v>297.6</v>
      </c>
      <c r="K208" s="37">
        <f t="shared" si="17"/>
        <v>359.09999999999997</v>
      </c>
      <c r="L208" s="25"/>
      <c r="M208" s="25"/>
    </row>
    <row r="209" spans="1:13" s="48" customFormat="1" ht="25.5" customHeight="1">
      <c r="A209" s="44" t="s">
        <v>210</v>
      </c>
      <c r="B209" s="45" t="s">
        <v>94</v>
      </c>
      <c r="C209" s="45" t="s">
        <v>95</v>
      </c>
      <c r="D209" s="45" t="s">
        <v>211</v>
      </c>
      <c r="E209" s="45" t="s">
        <v>119</v>
      </c>
      <c r="F209" s="45" t="s">
        <v>43</v>
      </c>
      <c r="G209" s="46">
        <f t="shared" si="15"/>
        <v>1190.8</v>
      </c>
      <c r="H209" s="46">
        <f>H210+H212</f>
        <v>236.5</v>
      </c>
      <c r="I209" s="46">
        <f>I210+I212</f>
        <v>297.6</v>
      </c>
      <c r="J209" s="46">
        <f>J210+J212</f>
        <v>297.6</v>
      </c>
      <c r="K209" s="46">
        <f>K210+K212+K211</f>
        <v>359.09999999999997</v>
      </c>
      <c r="L209" s="47"/>
      <c r="M209" s="47"/>
    </row>
    <row r="210" spans="1:13" ht="15" customHeight="1">
      <c r="A210" s="2" t="s">
        <v>18</v>
      </c>
      <c r="B210" s="23" t="s">
        <v>94</v>
      </c>
      <c r="C210" s="23" t="s">
        <v>95</v>
      </c>
      <c r="D210" s="23" t="s">
        <v>211</v>
      </c>
      <c r="E210" s="23" t="s">
        <v>120</v>
      </c>
      <c r="F210" s="23" t="s">
        <v>44</v>
      </c>
      <c r="G210" s="2">
        <f t="shared" si="15"/>
        <v>914.6</v>
      </c>
      <c r="H210" s="2">
        <v>190.5</v>
      </c>
      <c r="I210" s="2">
        <v>228.6</v>
      </c>
      <c r="J210" s="2">
        <v>228.6</v>
      </c>
      <c r="K210" s="2">
        <v>266.9</v>
      </c>
      <c r="L210" s="14"/>
      <c r="M210" s="14"/>
    </row>
    <row r="211" spans="1:13" ht="12.75" customHeight="1" hidden="1">
      <c r="A211" s="2" t="s">
        <v>19</v>
      </c>
      <c r="B211" s="23" t="s">
        <v>94</v>
      </c>
      <c r="C211" s="23" t="s">
        <v>95</v>
      </c>
      <c r="D211" s="23" t="s">
        <v>211</v>
      </c>
      <c r="E211" s="23" t="s">
        <v>125</v>
      </c>
      <c r="F211" s="23" t="s">
        <v>45</v>
      </c>
      <c r="G211" s="2">
        <f>K211</f>
        <v>0</v>
      </c>
      <c r="H211" s="2">
        <v>0</v>
      </c>
      <c r="I211" s="2">
        <v>0</v>
      </c>
      <c r="J211" s="2">
        <v>0</v>
      </c>
      <c r="K211" s="2">
        <v>0</v>
      </c>
      <c r="L211" s="14"/>
      <c r="M211" s="14"/>
    </row>
    <row r="212" spans="1:13" ht="13.5" customHeight="1">
      <c r="A212" s="2" t="s">
        <v>20</v>
      </c>
      <c r="B212" s="23" t="s">
        <v>94</v>
      </c>
      <c r="C212" s="23" t="s">
        <v>95</v>
      </c>
      <c r="D212" s="23" t="s">
        <v>211</v>
      </c>
      <c r="E212" s="23" t="s">
        <v>323</v>
      </c>
      <c r="F212" s="23" t="s">
        <v>46</v>
      </c>
      <c r="G212" s="2">
        <f>H212+I212+J212+K212</f>
        <v>276.2</v>
      </c>
      <c r="H212" s="2">
        <v>46</v>
      </c>
      <c r="I212" s="2">
        <v>69</v>
      </c>
      <c r="J212" s="2">
        <v>69</v>
      </c>
      <c r="K212" s="2">
        <v>92.2</v>
      </c>
      <c r="L212" s="14"/>
      <c r="M212" s="14"/>
    </row>
    <row r="213" spans="1:13" ht="13.5" customHeight="1">
      <c r="A213" s="21" t="s">
        <v>293</v>
      </c>
      <c r="B213" s="40" t="s">
        <v>94</v>
      </c>
      <c r="C213" s="40" t="s">
        <v>294</v>
      </c>
      <c r="D213" s="40" t="s">
        <v>183</v>
      </c>
      <c r="E213" s="40" t="s">
        <v>68</v>
      </c>
      <c r="F213" s="40"/>
      <c r="G213" s="39">
        <f>H213+I213+J213+K213</f>
        <v>250</v>
      </c>
      <c r="H213" s="39">
        <f aca="true" t="shared" si="18" ref="H213:K214">H214</f>
        <v>0</v>
      </c>
      <c r="I213" s="39">
        <f t="shared" si="18"/>
        <v>250</v>
      </c>
      <c r="J213" s="39">
        <f t="shared" si="18"/>
        <v>0</v>
      </c>
      <c r="K213" s="39">
        <f t="shared" si="18"/>
        <v>0</v>
      </c>
      <c r="L213" s="14"/>
      <c r="M213" s="14"/>
    </row>
    <row r="214" spans="1:13" ht="24.75" customHeight="1">
      <c r="A214" s="22" t="s">
        <v>295</v>
      </c>
      <c r="B214" s="24" t="s">
        <v>94</v>
      </c>
      <c r="C214" s="24" t="s">
        <v>296</v>
      </c>
      <c r="D214" s="24" t="s">
        <v>297</v>
      </c>
      <c r="E214" s="24" t="s">
        <v>148</v>
      </c>
      <c r="F214" s="24"/>
      <c r="G214" s="21">
        <f>H214+I214+J214+K214</f>
        <v>250</v>
      </c>
      <c r="H214" s="21">
        <f t="shared" si="18"/>
        <v>0</v>
      </c>
      <c r="I214" s="21">
        <f t="shared" si="18"/>
        <v>250</v>
      </c>
      <c r="J214" s="21">
        <f t="shared" si="18"/>
        <v>0</v>
      </c>
      <c r="K214" s="21">
        <f t="shared" si="18"/>
        <v>0</v>
      </c>
      <c r="L214" s="14"/>
      <c r="M214" s="14"/>
    </row>
    <row r="215" spans="1:13" ht="13.5" customHeight="1">
      <c r="A215" s="4" t="s">
        <v>149</v>
      </c>
      <c r="B215" s="23" t="s">
        <v>94</v>
      </c>
      <c r="C215" s="23" t="s">
        <v>296</v>
      </c>
      <c r="D215" s="23" t="s">
        <v>297</v>
      </c>
      <c r="E215" s="23" t="s">
        <v>115</v>
      </c>
      <c r="F215" s="23" t="s">
        <v>53</v>
      </c>
      <c r="G215" s="2">
        <f>H215+I215+J215+K215</f>
        <v>250</v>
      </c>
      <c r="H215" s="2">
        <v>0</v>
      </c>
      <c r="I215" s="2">
        <v>250</v>
      </c>
      <c r="J215" s="2">
        <v>0</v>
      </c>
      <c r="K215" s="2">
        <v>0</v>
      </c>
      <c r="L215" s="14"/>
      <c r="M215" s="14"/>
    </row>
    <row r="216" spans="1:13" ht="16.5" customHeight="1">
      <c r="A216" s="38" t="s">
        <v>75</v>
      </c>
      <c r="B216" s="40" t="s">
        <v>94</v>
      </c>
      <c r="C216" s="40" t="s">
        <v>147</v>
      </c>
      <c r="D216" s="40" t="s">
        <v>183</v>
      </c>
      <c r="E216" s="40" t="s">
        <v>68</v>
      </c>
      <c r="F216" s="40"/>
      <c r="G216" s="39">
        <f>H216+I216+J216+K216</f>
        <v>154</v>
      </c>
      <c r="H216" s="39">
        <f>H217</f>
        <v>0</v>
      </c>
      <c r="I216" s="39">
        <f>I217</f>
        <v>79</v>
      </c>
      <c r="J216" s="39">
        <f>J217</f>
        <v>35</v>
      </c>
      <c r="K216" s="39">
        <f>K217</f>
        <v>40</v>
      </c>
      <c r="L216" s="25"/>
      <c r="M216" s="25"/>
    </row>
    <row r="217" spans="1:13" ht="25.5" customHeight="1">
      <c r="A217" s="22" t="s">
        <v>317</v>
      </c>
      <c r="B217" s="24" t="s">
        <v>94</v>
      </c>
      <c r="C217" s="24" t="s">
        <v>82</v>
      </c>
      <c r="D217" s="24" t="s">
        <v>226</v>
      </c>
      <c r="E217" s="24" t="s">
        <v>148</v>
      </c>
      <c r="F217" s="24"/>
      <c r="G217" s="21">
        <f>G219</f>
        <v>154</v>
      </c>
      <c r="H217" s="21">
        <f>H219</f>
        <v>0</v>
      </c>
      <c r="I217" s="21">
        <f>I219</f>
        <v>79</v>
      </c>
      <c r="J217" s="21">
        <f>J219</f>
        <v>35</v>
      </c>
      <c r="K217" s="21">
        <f>K219</f>
        <v>40</v>
      </c>
      <c r="L217" s="25"/>
      <c r="M217" s="25"/>
    </row>
    <row r="218" spans="1:13" ht="24" customHeight="1">
      <c r="A218" s="44" t="s">
        <v>227</v>
      </c>
      <c r="B218" s="45" t="s">
        <v>94</v>
      </c>
      <c r="C218" s="45" t="s">
        <v>82</v>
      </c>
      <c r="D218" s="45" t="s">
        <v>270</v>
      </c>
      <c r="E218" s="45" t="s">
        <v>116</v>
      </c>
      <c r="F218" s="50"/>
      <c r="G218" s="46">
        <f>H218+I218+J218+K218</f>
        <v>154</v>
      </c>
      <c r="H218" s="46">
        <f>H219</f>
        <v>0</v>
      </c>
      <c r="I218" s="46">
        <f>I219</f>
        <v>79</v>
      </c>
      <c r="J218" s="46">
        <f>J219</f>
        <v>35</v>
      </c>
      <c r="K218" s="46">
        <f>K219</f>
        <v>40</v>
      </c>
      <c r="L218" s="25"/>
      <c r="M218" s="25"/>
    </row>
    <row r="219" spans="1:13" ht="12.75" customHeight="1">
      <c r="A219" s="4" t="s">
        <v>33</v>
      </c>
      <c r="B219" s="23" t="s">
        <v>94</v>
      </c>
      <c r="C219" s="23" t="s">
        <v>82</v>
      </c>
      <c r="D219" s="23" t="s">
        <v>270</v>
      </c>
      <c r="E219" s="23" t="s">
        <v>115</v>
      </c>
      <c r="F219" s="23" t="s">
        <v>55</v>
      </c>
      <c r="G219" s="2">
        <f>H219+I219+J219+K219</f>
        <v>154</v>
      </c>
      <c r="H219" s="2">
        <v>0</v>
      </c>
      <c r="I219" s="2">
        <v>79</v>
      </c>
      <c r="J219" s="2">
        <v>35</v>
      </c>
      <c r="K219" s="2">
        <v>40</v>
      </c>
      <c r="L219" s="35"/>
      <c r="M219" s="14"/>
    </row>
    <row r="220" spans="1:13" ht="15.75" customHeight="1">
      <c r="A220" s="38" t="s">
        <v>83</v>
      </c>
      <c r="B220" s="40"/>
      <c r="C220" s="40"/>
      <c r="D220" s="40"/>
      <c r="E220" s="40"/>
      <c r="F220" s="40"/>
      <c r="G220" s="39">
        <f>SUM(H220:K220)</f>
        <v>13814.649999999998</v>
      </c>
      <c r="H220" s="39">
        <f>H221+H225+H242+H243+H244+H241</f>
        <v>2964.4</v>
      </c>
      <c r="I220" s="39">
        <f>I221+I225+I242+I243+I244+I241</f>
        <v>3456.2499999999995</v>
      </c>
      <c r="J220" s="39">
        <f>J221+J225+J242+J243+J244+J241</f>
        <v>3169.1499999999996</v>
      </c>
      <c r="K220" s="39">
        <f>K221+K225+K242+K243+K244+K241</f>
        <v>4224.849999999999</v>
      </c>
      <c r="L220" s="25"/>
      <c r="M220" s="25"/>
    </row>
    <row r="221" spans="1:13" ht="14.25" customHeight="1">
      <c r="A221" s="4" t="s">
        <v>17</v>
      </c>
      <c r="B221" s="23"/>
      <c r="C221" s="23"/>
      <c r="D221" s="23"/>
      <c r="E221" s="23"/>
      <c r="F221" s="23" t="s">
        <v>43</v>
      </c>
      <c r="G221" s="2">
        <f>H221+I221+J221+K221</f>
        <v>11662.55</v>
      </c>
      <c r="H221" s="2">
        <f>H222+H223+H224</f>
        <v>2314.1</v>
      </c>
      <c r="I221" s="2">
        <f>I222+I223+I224</f>
        <v>2915.45</v>
      </c>
      <c r="J221" s="2">
        <f>J222+J223+J224</f>
        <v>2915.45</v>
      </c>
      <c r="K221" s="2">
        <f>K222+K223+K224</f>
        <v>3517.5499999999997</v>
      </c>
      <c r="L221" s="14"/>
      <c r="M221" s="14"/>
    </row>
    <row r="222" spans="1:13" ht="13.5" customHeight="1">
      <c r="A222" s="2" t="s">
        <v>18</v>
      </c>
      <c r="B222" s="23"/>
      <c r="C222" s="23"/>
      <c r="D222" s="23"/>
      <c r="E222" s="23"/>
      <c r="F222" s="23" t="s">
        <v>44</v>
      </c>
      <c r="G222" s="2">
        <f>H222+I222+J222+K222</f>
        <v>8957.289999999999</v>
      </c>
      <c r="H222" s="2">
        <f>H262+H288+H318+H322</f>
        <v>1843</v>
      </c>
      <c r="I222" s="2">
        <f>I262+I288+I318+I322</f>
        <v>2239.2</v>
      </c>
      <c r="J222" s="2">
        <f>J262+J288+J318+J322</f>
        <v>2239.2</v>
      </c>
      <c r="K222" s="2">
        <f>K262+K288+K318+K322</f>
        <v>2635.89</v>
      </c>
      <c r="L222" s="14"/>
      <c r="M222" s="14"/>
    </row>
    <row r="223" spans="1:13" ht="12" customHeight="1" hidden="1">
      <c r="A223" s="2" t="s">
        <v>19</v>
      </c>
      <c r="B223" s="23"/>
      <c r="C223" s="23"/>
      <c r="D223" s="23"/>
      <c r="E223" s="23"/>
      <c r="F223" s="23" t="s">
        <v>45</v>
      </c>
      <c r="G223" s="2"/>
      <c r="H223" s="2"/>
      <c r="I223" s="2"/>
      <c r="J223" s="2"/>
      <c r="K223" s="2"/>
      <c r="L223" s="14"/>
      <c r="M223" s="14"/>
    </row>
    <row r="224" spans="1:13" ht="12.75" customHeight="1">
      <c r="A224" s="2" t="s">
        <v>20</v>
      </c>
      <c r="B224" s="23"/>
      <c r="C224" s="23"/>
      <c r="D224" s="23"/>
      <c r="E224" s="23"/>
      <c r="F224" s="23" t="s">
        <v>46</v>
      </c>
      <c r="G224" s="2">
        <f>H224+I224+J224+K224</f>
        <v>2705.2599999999998</v>
      </c>
      <c r="H224" s="2">
        <f>H264+H290+H319+H323</f>
        <v>471.1</v>
      </c>
      <c r="I224" s="2">
        <f>I264+I290+I319+I323</f>
        <v>676.25</v>
      </c>
      <c r="J224" s="2">
        <f>J264+J290+J319+J323</f>
        <v>676.25</v>
      </c>
      <c r="K224" s="2">
        <f>K264+K290+K319+K323</f>
        <v>881.66</v>
      </c>
      <c r="L224" s="14"/>
      <c r="M224" s="14"/>
    </row>
    <row r="225" spans="1:13" ht="15.75" customHeight="1">
      <c r="A225" s="2" t="s">
        <v>21</v>
      </c>
      <c r="B225" s="23"/>
      <c r="C225" s="23"/>
      <c r="D225" s="23"/>
      <c r="E225" s="23"/>
      <c r="F225" s="23" t="s">
        <v>49</v>
      </c>
      <c r="G225" s="2">
        <f>H225+I225+J225+K225</f>
        <v>1817.7</v>
      </c>
      <c r="H225" s="2">
        <f>H226+H227+H228+H233+H240</f>
        <v>579.2</v>
      </c>
      <c r="I225" s="2">
        <f>I226+I227+I228+I233+I240</f>
        <v>420.20000000000005</v>
      </c>
      <c r="J225" s="2">
        <f>J226+J228+J233+J240</f>
        <v>182.8</v>
      </c>
      <c r="K225" s="2">
        <f>K226+K228+K233+K240</f>
        <v>635.5</v>
      </c>
      <c r="L225" s="14"/>
      <c r="M225" s="14"/>
    </row>
    <row r="226" spans="1:13" ht="15.75" customHeight="1">
      <c r="A226" s="2" t="s">
        <v>22</v>
      </c>
      <c r="B226" s="23"/>
      <c r="C226" s="23"/>
      <c r="D226" s="23"/>
      <c r="E226" s="23"/>
      <c r="F226" s="23" t="s">
        <v>50</v>
      </c>
      <c r="G226" s="2">
        <f>H226+I226+J226+K226</f>
        <v>83.5</v>
      </c>
      <c r="H226" s="2">
        <f>H266+H292</f>
        <v>18.4</v>
      </c>
      <c r="I226" s="2">
        <f>I266+I292</f>
        <v>21.4</v>
      </c>
      <c r="J226" s="2">
        <f>J266+J292</f>
        <v>21.4</v>
      </c>
      <c r="K226" s="2">
        <f>K266+K292</f>
        <v>22.299999999999997</v>
      </c>
      <c r="L226" s="14"/>
      <c r="M226" s="14"/>
    </row>
    <row r="227" spans="1:13" ht="15.75" customHeight="1" hidden="1">
      <c r="A227" s="2" t="s">
        <v>23</v>
      </c>
      <c r="B227" s="23"/>
      <c r="C227" s="23"/>
      <c r="D227" s="23"/>
      <c r="E227" s="23"/>
      <c r="F227" s="23" t="s">
        <v>51</v>
      </c>
      <c r="G227" s="2"/>
      <c r="H227" s="2"/>
      <c r="I227" s="2"/>
      <c r="J227" s="2"/>
      <c r="K227" s="2"/>
      <c r="L227" s="14"/>
      <c r="M227" s="14"/>
    </row>
    <row r="228" spans="1:13" ht="15.75" customHeight="1">
      <c r="A228" s="2" t="s">
        <v>24</v>
      </c>
      <c r="B228" s="23"/>
      <c r="C228" s="23"/>
      <c r="D228" s="23"/>
      <c r="E228" s="23"/>
      <c r="F228" s="23" t="s">
        <v>52</v>
      </c>
      <c r="G228" s="2">
        <f>H228+I228+J228+K228</f>
        <v>1370.9</v>
      </c>
      <c r="H228" s="2">
        <f>H230+H231+H232</f>
        <v>504.09999999999997</v>
      </c>
      <c r="I228" s="2">
        <f>I230+I231+I232</f>
        <v>292.70000000000005</v>
      </c>
      <c r="J228" s="2">
        <f>J230+J231+J232</f>
        <v>95.5</v>
      </c>
      <c r="K228" s="2">
        <f>K230+K231+K232</f>
        <v>478.6</v>
      </c>
      <c r="L228" s="14"/>
      <c r="M228" s="14"/>
    </row>
    <row r="229" spans="1:13" ht="11.25" customHeight="1" hidden="1">
      <c r="A229" s="2" t="s">
        <v>25</v>
      </c>
      <c r="B229" s="23"/>
      <c r="C229" s="23"/>
      <c r="D229" s="23"/>
      <c r="E229" s="23"/>
      <c r="F229" s="23"/>
      <c r="G229" s="2"/>
      <c r="H229" s="2"/>
      <c r="I229" s="2"/>
      <c r="J229" s="2"/>
      <c r="K229" s="2"/>
      <c r="L229" s="14"/>
      <c r="M229" s="14"/>
    </row>
    <row r="230" spans="1:13" ht="15.75" customHeight="1">
      <c r="A230" s="2" t="s">
        <v>26</v>
      </c>
      <c r="B230" s="23"/>
      <c r="C230" s="23"/>
      <c r="D230" s="23"/>
      <c r="E230" s="23"/>
      <c r="F230" s="23" t="s">
        <v>52</v>
      </c>
      <c r="G230" s="2">
        <f>H230+I230+J230+K230</f>
        <v>958.3</v>
      </c>
      <c r="H230" s="2">
        <f aca="true" t="shared" si="19" ref="H230:K232">H270+H296</f>
        <v>376</v>
      </c>
      <c r="I230" s="2">
        <f t="shared" si="19"/>
        <v>224</v>
      </c>
      <c r="J230" s="2">
        <f t="shared" si="19"/>
        <v>0</v>
      </c>
      <c r="K230" s="2">
        <f t="shared" si="19"/>
        <v>358.3</v>
      </c>
      <c r="L230" s="14"/>
      <c r="M230" s="14"/>
    </row>
    <row r="231" spans="1:13" ht="15.75" customHeight="1">
      <c r="A231" s="2" t="s">
        <v>27</v>
      </c>
      <c r="B231" s="23"/>
      <c r="C231" s="23"/>
      <c r="D231" s="23"/>
      <c r="E231" s="23"/>
      <c r="F231" s="23" t="s">
        <v>52</v>
      </c>
      <c r="G231" s="2">
        <f>H231+I231+J231+K231</f>
        <v>340.9</v>
      </c>
      <c r="H231" s="2">
        <f t="shared" si="19"/>
        <v>112.7</v>
      </c>
      <c r="I231" s="2">
        <f t="shared" si="19"/>
        <v>51.6</v>
      </c>
      <c r="J231" s="2">
        <f t="shared" si="19"/>
        <v>78.4</v>
      </c>
      <c r="K231" s="2">
        <f t="shared" si="19"/>
        <v>98.19999999999999</v>
      </c>
      <c r="L231" s="14"/>
      <c r="M231" s="14"/>
    </row>
    <row r="232" spans="1:13" ht="15.75" customHeight="1">
      <c r="A232" s="2" t="s">
        <v>28</v>
      </c>
      <c r="B232" s="23"/>
      <c r="C232" s="23"/>
      <c r="D232" s="23"/>
      <c r="E232" s="23"/>
      <c r="F232" s="23" t="s">
        <v>52</v>
      </c>
      <c r="G232" s="2">
        <f>H232+I232+J232+K232</f>
        <v>71.69999999999999</v>
      </c>
      <c r="H232" s="2">
        <f t="shared" si="19"/>
        <v>15.399999999999999</v>
      </c>
      <c r="I232" s="2">
        <f t="shared" si="19"/>
        <v>17.099999999999998</v>
      </c>
      <c r="J232" s="2">
        <f t="shared" si="19"/>
        <v>17.099999999999998</v>
      </c>
      <c r="K232" s="2">
        <f t="shared" si="19"/>
        <v>22.099999999999998</v>
      </c>
      <c r="L232" s="14"/>
      <c r="M232" s="14"/>
    </row>
    <row r="233" spans="1:13" ht="15.75" customHeight="1">
      <c r="A233" s="2" t="s">
        <v>29</v>
      </c>
      <c r="B233" s="23"/>
      <c r="C233" s="23"/>
      <c r="D233" s="23"/>
      <c r="E233" s="23"/>
      <c r="F233" s="23" t="s">
        <v>53</v>
      </c>
      <c r="G233" s="2">
        <f>H233+I233+J233+K233</f>
        <v>262.7</v>
      </c>
      <c r="H233" s="2">
        <f>H235+H237</f>
        <v>33.7</v>
      </c>
      <c r="I233" s="2">
        <f>I235+I237</f>
        <v>81</v>
      </c>
      <c r="J233" s="2">
        <f>J235+J237</f>
        <v>40.7</v>
      </c>
      <c r="K233" s="2">
        <f>K235+K237</f>
        <v>107.3</v>
      </c>
      <c r="L233" s="14"/>
      <c r="M233" s="14"/>
    </row>
    <row r="234" spans="1:13" ht="12.75" customHeight="1" hidden="1">
      <c r="A234" s="2" t="s">
        <v>25</v>
      </c>
      <c r="B234" s="23"/>
      <c r="C234" s="23"/>
      <c r="D234" s="23"/>
      <c r="E234" s="23"/>
      <c r="F234" s="23"/>
      <c r="G234" s="2"/>
      <c r="H234" s="2"/>
      <c r="I234" s="2"/>
      <c r="J234" s="2"/>
      <c r="K234" s="2"/>
      <c r="L234" s="14"/>
      <c r="M234" s="14"/>
    </row>
    <row r="235" spans="1:13" ht="15.75" customHeight="1">
      <c r="A235" s="2" t="s">
        <v>30</v>
      </c>
      <c r="B235" s="23"/>
      <c r="C235" s="23"/>
      <c r="D235" s="23"/>
      <c r="E235" s="23"/>
      <c r="F235" s="23" t="s">
        <v>53</v>
      </c>
      <c r="G235" s="2">
        <f>H235+I235+J235+K235</f>
        <v>159.7</v>
      </c>
      <c r="H235" s="2">
        <f>H275+H301</f>
        <v>33.7</v>
      </c>
      <c r="I235" s="2">
        <f>I275+I301</f>
        <v>38</v>
      </c>
      <c r="J235" s="2">
        <f>J275+J301</f>
        <v>40.7</v>
      </c>
      <c r="K235" s="2">
        <f>K275+K301</f>
        <v>47.3</v>
      </c>
      <c r="L235" s="14"/>
      <c r="M235" s="14"/>
    </row>
    <row r="236" spans="1:13" ht="15.75" customHeight="1" hidden="1">
      <c r="A236" s="2" t="s">
        <v>76</v>
      </c>
      <c r="B236" s="23"/>
      <c r="C236" s="23"/>
      <c r="D236" s="23"/>
      <c r="E236" s="23"/>
      <c r="F236" s="23" t="s">
        <v>53</v>
      </c>
      <c r="G236" s="2"/>
      <c r="H236" s="2"/>
      <c r="I236" s="2"/>
      <c r="J236" s="2"/>
      <c r="K236" s="2"/>
      <c r="L236" s="14"/>
      <c r="M236" s="14"/>
    </row>
    <row r="237" spans="1:13" ht="15.75" customHeight="1">
      <c r="A237" s="2" t="s">
        <v>31</v>
      </c>
      <c r="B237" s="23"/>
      <c r="C237" s="23"/>
      <c r="D237" s="23"/>
      <c r="E237" s="23"/>
      <c r="F237" s="23" t="s">
        <v>53</v>
      </c>
      <c r="G237" s="2">
        <f>H237+I237+J237+K237</f>
        <v>103</v>
      </c>
      <c r="H237" s="2">
        <f>H257+H259</f>
        <v>0</v>
      </c>
      <c r="I237" s="2">
        <f>I257+I259</f>
        <v>43</v>
      </c>
      <c r="J237" s="2">
        <f>J257+J259</f>
        <v>0</v>
      </c>
      <c r="K237" s="2">
        <f>K257+K259</f>
        <v>60</v>
      </c>
      <c r="L237" s="14"/>
      <c r="M237" s="14"/>
    </row>
    <row r="238" spans="1:13" ht="15.75" customHeight="1" hidden="1">
      <c r="A238" s="2" t="s">
        <v>77</v>
      </c>
      <c r="B238" s="23"/>
      <c r="C238" s="23"/>
      <c r="D238" s="23"/>
      <c r="E238" s="23"/>
      <c r="F238" s="23" t="s">
        <v>53</v>
      </c>
      <c r="G238" s="2"/>
      <c r="H238" s="2"/>
      <c r="I238" s="2"/>
      <c r="J238" s="2"/>
      <c r="K238" s="2"/>
      <c r="L238" s="14"/>
      <c r="M238" s="14"/>
    </row>
    <row r="239" spans="1:13" ht="15.75" customHeight="1" hidden="1">
      <c r="A239" s="2" t="s">
        <v>78</v>
      </c>
      <c r="B239" s="23"/>
      <c r="C239" s="23"/>
      <c r="D239" s="23"/>
      <c r="E239" s="23"/>
      <c r="F239" s="23" t="s">
        <v>53</v>
      </c>
      <c r="G239" s="2"/>
      <c r="H239" s="2"/>
      <c r="I239" s="2"/>
      <c r="J239" s="2"/>
      <c r="K239" s="2"/>
      <c r="L239" s="14"/>
      <c r="M239" s="14"/>
    </row>
    <row r="240" spans="1:13" ht="15.75" customHeight="1">
      <c r="A240" s="2" t="s">
        <v>32</v>
      </c>
      <c r="B240" s="23"/>
      <c r="C240" s="23"/>
      <c r="D240" s="23"/>
      <c r="E240" s="23"/>
      <c r="F240" s="23" t="s">
        <v>54</v>
      </c>
      <c r="G240" s="2">
        <f>H240+I240+J240+K240</f>
        <v>100.6</v>
      </c>
      <c r="H240" s="2">
        <f>H280+H306</f>
        <v>23</v>
      </c>
      <c r="I240" s="2">
        <f>I280+I306</f>
        <v>25.1</v>
      </c>
      <c r="J240" s="2">
        <f>J280+J306</f>
        <v>25.2</v>
      </c>
      <c r="K240" s="2">
        <f>K280+K306</f>
        <v>27.299999999999997</v>
      </c>
      <c r="L240" s="14"/>
      <c r="M240" s="14"/>
    </row>
    <row r="241" spans="1:13" ht="14.25" customHeight="1" hidden="1">
      <c r="A241" s="27" t="s">
        <v>154</v>
      </c>
      <c r="B241" s="23"/>
      <c r="C241" s="23"/>
      <c r="D241" s="23"/>
      <c r="E241" s="23"/>
      <c r="F241" s="23" t="s">
        <v>69</v>
      </c>
      <c r="G241" s="2">
        <f>H241+I241+J241+K241</f>
        <v>0</v>
      </c>
      <c r="H241" s="2"/>
      <c r="I241" s="2"/>
      <c r="J241" s="2"/>
      <c r="K241" s="2"/>
      <c r="L241" s="14"/>
      <c r="M241" s="14"/>
    </row>
    <row r="242" spans="1:13" ht="15.75" customHeight="1" hidden="1">
      <c r="A242" s="2" t="s">
        <v>34</v>
      </c>
      <c r="B242" s="23"/>
      <c r="C242" s="23"/>
      <c r="D242" s="23"/>
      <c r="E242" s="23"/>
      <c r="F242" s="23" t="s">
        <v>56</v>
      </c>
      <c r="G242" s="2"/>
      <c r="H242" s="2"/>
      <c r="I242" s="2"/>
      <c r="J242" s="2"/>
      <c r="K242" s="2"/>
      <c r="L242" s="14"/>
      <c r="M242" s="14"/>
    </row>
    <row r="243" spans="1:13" ht="15.75" customHeight="1">
      <c r="A243" s="2" t="s">
        <v>33</v>
      </c>
      <c r="B243" s="23"/>
      <c r="C243" s="23"/>
      <c r="D243" s="23"/>
      <c r="E243" s="23"/>
      <c r="F243" s="23" t="s">
        <v>55</v>
      </c>
      <c r="G243" s="2">
        <f>H243+I243+J243+K243</f>
        <v>267.79999999999995</v>
      </c>
      <c r="H243" s="2">
        <f>H282+H308</f>
        <v>67</v>
      </c>
      <c r="I243" s="2">
        <f>I282+I308</f>
        <v>66.5</v>
      </c>
      <c r="J243" s="2">
        <f>J282+J308</f>
        <v>66.7</v>
      </c>
      <c r="K243" s="2">
        <f>K282+K308</f>
        <v>67.6</v>
      </c>
      <c r="L243" s="14"/>
      <c r="M243" s="14"/>
    </row>
    <row r="244" spans="1:13" ht="14.25" customHeight="1">
      <c r="A244" s="4" t="s">
        <v>35</v>
      </c>
      <c r="B244" s="23"/>
      <c r="C244" s="23"/>
      <c r="D244" s="23"/>
      <c r="E244" s="23"/>
      <c r="F244" s="23" t="s">
        <v>57</v>
      </c>
      <c r="G244" s="2">
        <f>H244+I244+J244+K244</f>
        <v>66.60000000000001</v>
      </c>
      <c r="H244" s="2">
        <f>H245+H246</f>
        <v>4.1</v>
      </c>
      <c r="I244" s="2">
        <f>I245+I246</f>
        <v>54.1</v>
      </c>
      <c r="J244" s="2">
        <f>J245+J246</f>
        <v>4.2</v>
      </c>
      <c r="K244" s="2">
        <f>K245+K246</f>
        <v>4.2</v>
      </c>
      <c r="L244" s="14"/>
      <c r="M244" s="14"/>
    </row>
    <row r="245" spans="1:13" ht="12.75" customHeight="1">
      <c r="A245" s="4" t="s">
        <v>36</v>
      </c>
      <c r="B245" s="23"/>
      <c r="C245" s="23"/>
      <c r="D245" s="23"/>
      <c r="E245" s="23"/>
      <c r="F245" s="23" t="s">
        <v>58</v>
      </c>
      <c r="G245" s="2">
        <f>H245+I245+J245+K245</f>
        <v>50</v>
      </c>
      <c r="H245" s="2">
        <f>H253+H255</f>
        <v>0</v>
      </c>
      <c r="I245" s="2">
        <f>I253+I255</f>
        <v>50</v>
      </c>
      <c r="J245" s="2">
        <f>J253+J255</f>
        <v>0</v>
      </c>
      <c r="K245" s="2">
        <f>K253+K255</f>
        <v>0</v>
      </c>
      <c r="L245" s="14"/>
      <c r="M245" s="14"/>
    </row>
    <row r="246" spans="1:13" ht="15.75" customHeight="1">
      <c r="A246" s="4" t="s">
        <v>37</v>
      </c>
      <c r="B246" s="23"/>
      <c r="C246" s="23"/>
      <c r="D246" s="23"/>
      <c r="E246" s="23"/>
      <c r="F246" s="23" t="s">
        <v>59</v>
      </c>
      <c r="G246" s="2">
        <f>H246+I246+J246+K246</f>
        <v>16.599999999999998</v>
      </c>
      <c r="H246" s="2">
        <f>H250</f>
        <v>4.1</v>
      </c>
      <c r="I246" s="2">
        <f>I250</f>
        <v>4.1</v>
      </c>
      <c r="J246" s="2">
        <f>J250</f>
        <v>4.2</v>
      </c>
      <c r="K246" s="2">
        <f>K250</f>
        <v>4.2</v>
      </c>
      <c r="L246" s="14"/>
      <c r="M246" s="14"/>
    </row>
    <row r="247" spans="1:13" ht="11.25" customHeight="1" hidden="1">
      <c r="A247" s="4" t="s">
        <v>25</v>
      </c>
      <c r="B247" s="23"/>
      <c r="C247" s="23"/>
      <c r="D247" s="23"/>
      <c r="E247" s="23"/>
      <c r="F247" s="23"/>
      <c r="G247" s="2"/>
      <c r="H247" s="2"/>
      <c r="I247" s="2"/>
      <c r="J247" s="2"/>
      <c r="K247" s="2"/>
      <c r="L247" s="14"/>
      <c r="M247" s="14"/>
    </row>
    <row r="248" spans="1:13" ht="15.75" customHeight="1" hidden="1">
      <c r="A248" s="4" t="s">
        <v>38</v>
      </c>
      <c r="B248" s="23"/>
      <c r="C248" s="23"/>
      <c r="D248" s="23"/>
      <c r="E248" s="23"/>
      <c r="F248" s="23" t="s">
        <v>59</v>
      </c>
      <c r="G248" s="2"/>
      <c r="H248" s="2"/>
      <c r="I248" s="2"/>
      <c r="J248" s="2"/>
      <c r="K248" s="2"/>
      <c r="L248" s="14"/>
      <c r="M248" s="14"/>
    </row>
    <row r="249" spans="1:13" ht="15.75" customHeight="1" hidden="1">
      <c r="A249" s="4" t="s">
        <v>80</v>
      </c>
      <c r="B249" s="23"/>
      <c r="C249" s="23"/>
      <c r="D249" s="23"/>
      <c r="E249" s="23"/>
      <c r="F249" s="23" t="s">
        <v>59</v>
      </c>
      <c r="G249" s="2"/>
      <c r="H249" s="2"/>
      <c r="I249" s="2"/>
      <c r="J249" s="2"/>
      <c r="K249" s="2"/>
      <c r="L249" s="14"/>
      <c r="M249" s="14"/>
    </row>
    <row r="250" spans="1:13" ht="15.75" customHeight="1">
      <c r="A250" s="4" t="s">
        <v>39</v>
      </c>
      <c r="B250" s="23"/>
      <c r="C250" s="23"/>
      <c r="D250" s="23"/>
      <c r="E250" s="23"/>
      <c r="F250" s="23" t="s">
        <v>59</v>
      </c>
      <c r="G250" s="2">
        <f aca="true" t="shared" si="20" ref="G250:G260">H250+I250+J250+K250</f>
        <v>16.599999999999998</v>
      </c>
      <c r="H250" s="2">
        <f>H315</f>
        <v>4.1</v>
      </c>
      <c r="I250" s="2">
        <f>I315</f>
        <v>4.1</v>
      </c>
      <c r="J250" s="2">
        <f>J315</f>
        <v>4.2</v>
      </c>
      <c r="K250" s="2">
        <f>K315</f>
        <v>4.2</v>
      </c>
      <c r="L250" s="14"/>
      <c r="M250" s="14"/>
    </row>
    <row r="251" spans="1:13" ht="24" customHeight="1">
      <c r="A251" s="22" t="s">
        <v>318</v>
      </c>
      <c r="B251" s="24" t="s">
        <v>94</v>
      </c>
      <c r="C251" s="24" t="s">
        <v>84</v>
      </c>
      <c r="D251" s="24" t="s">
        <v>228</v>
      </c>
      <c r="E251" s="24" t="s">
        <v>68</v>
      </c>
      <c r="F251" s="24"/>
      <c r="G251" s="21">
        <f t="shared" si="20"/>
        <v>11001.65</v>
      </c>
      <c r="H251" s="21">
        <f>H252+H254+H256+H260+H286+H258</f>
        <v>2408.4</v>
      </c>
      <c r="I251" s="21">
        <f>I252+I254+I256+I260+I286+I258</f>
        <v>2753</v>
      </c>
      <c r="J251" s="21">
        <f>J252+J254+J256+J260+J286+J258</f>
        <v>2465.9</v>
      </c>
      <c r="K251" s="21">
        <f>K252+K254+K256+K260+K286+K258</f>
        <v>3374.3500000000004</v>
      </c>
      <c r="L251" s="14"/>
      <c r="M251" s="14"/>
    </row>
    <row r="252" spans="1:13" ht="23.25" customHeight="1">
      <c r="A252" s="44" t="s">
        <v>268</v>
      </c>
      <c r="B252" s="45" t="s">
        <v>94</v>
      </c>
      <c r="C252" s="45" t="s">
        <v>84</v>
      </c>
      <c r="D252" s="45" t="s">
        <v>229</v>
      </c>
      <c r="E252" s="45" t="s">
        <v>116</v>
      </c>
      <c r="F252" s="45"/>
      <c r="G252" s="46">
        <f t="shared" si="20"/>
        <v>30</v>
      </c>
      <c r="H252" s="46">
        <f>H253</f>
        <v>0</v>
      </c>
      <c r="I252" s="46">
        <f>I253</f>
        <v>30</v>
      </c>
      <c r="J252" s="46">
        <f>J253</f>
        <v>0</v>
      </c>
      <c r="K252" s="46">
        <f>K253</f>
        <v>0</v>
      </c>
      <c r="L252" s="14"/>
      <c r="M252" s="14"/>
    </row>
    <row r="253" spans="1:13" ht="15.75" customHeight="1">
      <c r="A253" s="4" t="s">
        <v>36</v>
      </c>
      <c r="B253" s="23" t="s">
        <v>94</v>
      </c>
      <c r="C253" s="23" t="s">
        <v>84</v>
      </c>
      <c r="D253" s="23" t="s">
        <v>229</v>
      </c>
      <c r="E253" s="23" t="s">
        <v>115</v>
      </c>
      <c r="F253" s="23" t="s">
        <v>58</v>
      </c>
      <c r="G253" s="2">
        <f t="shared" si="20"/>
        <v>30</v>
      </c>
      <c r="H253" s="14">
        <v>0</v>
      </c>
      <c r="I253" s="14">
        <v>30</v>
      </c>
      <c r="J253" s="14">
        <v>0</v>
      </c>
      <c r="K253" s="14">
        <v>0</v>
      </c>
      <c r="L253" s="14"/>
      <c r="M253" s="14"/>
    </row>
    <row r="254" spans="1:13" ht="15.75" customHeight="1">
      <c r="A254" s="44" t="s">
        <v>230</v>
      </c>
      <c r="B254" s="45" t="s">
        <v>94</v>
      </c>
      <c r="C254" s="45" t="s">
        <v>84</v>
      </c>
      <c r="D254" s="45" t="s">
        <v>231</v>
      </c>
      <c r="E254" s="45" t="s">
        <v>116</v>
      </c>
      <c r="F254" s="45"/>
      <c r="G254" s="47">
        <f t="shared" si="20"/>
        <v>20</v>
      </c>
      <c r="H254" s="47">
        <f>H255</f>
        <v>0</v>
      </c>
      <c r="I254" s="47">
        <f>I255</f>
        <v>20</v>
      </c>
      <c r="J254" s="47">
        <f>J255</f>
        <v>0</v>
      </c>
      <c r="K254" s="47">
        <f>K255</f>
        <v>0</v>
      </c>
      <c r="L254" s="14"/>
      <c r="M254" s="14"/>
    </row>
    <row r="255" spans="1:13" ht="15.75" customHeight="1">
      <c r="A255" s="4" t="s">
        <v>36</v>
      </c>
      <c r="B255" s="23" t="s">
        <v>94</v>
      </c>
      <c r="C255" s="23" t="s">
        <v>84</v>
      </c>
      <c r="D255" s="23" t="s">
        <v>231</v>
      </c>
      <c r="E255" s="23" t="s">
        <v>115</v>
      </c>
      <c r="F255" s="23" t="s">
        <v>58</v>
      </c>
      <c r="G255" s="2">
        <f t="shared" si="20"/>
        <v>20</v>
      </c>
      <c r="H255" s="2">
        <v>0</v>
      </c>
      <c r="I255" s="2">
        <v>20</v>
      </c>
      <c r="J255" s="2">
        <v>0</v>
      </c>
      <c r="K255" s="2">
        <v>0</v>
      </c>
      <c r="L255" s="14"/>
      <c r="M255" s="14"/>
    </row>
    <row r="256" spans="1:13" ht="16.5" customHeight="1">
      <c r="A256" s="44" t="s">
        <v>233</v>
      </c>
      <c r="B256" s="45" t="s">
        <v>94</v>
      </c>
      <c r="C256" s="45" t="s">
        <v>84</v>
      </c>
      <c r="D256" s="45" t="s">
        <v>232</v>
      </c>
      <c r="E256" s="45" t="s">
        <v>116</v>
      </c>
      <c r="F256" s="45"/>
      <c r="G256" s="46">
        <f t="shared" si="20"/>
        <v>43</v>
      </c>
      <c r="H256" s="46">
        <f>H257</f>
        <v>0</v>
      </c>
      <c r="I256" s="46">
        <f>I257</f>
        <v>43</v>
      </c>
      <c r="J256" s="46">
        <f>J257</f>
        <v>0</v>
      </c>
      <c r="K256" s="46">
        <f>K257</f>
        <v>0</v>
      </c>
      <c r="L256" s="14"/>
      <c r="M256" s="14"/>
    </row>
    <row r="257" spans="1:13" ht="15.75" customHeight="1">
      <c r="A257" s="4" t="s">
        <v>29</v>
      </c>
      <c r="B257" s="23" t="s">
        <v>94</v>
      </c>
      <c r="C257" s="23" t="s">
        <v>84</v>
      </c>
      <c r="D257" s="23" t="s">
        <v>232</v>
      </c>
      <c r="E257" s="23" t="s">
        <v>115</v>
      </c>
      <c r="F257" s="23" t="s">
        <v>53</v>
      </c>
      <c r="G257" s="2">
        <f t="shared" si="20"/>
        <v>43</v>
      </c>
      <c r="H257" s="2">
        <v>0</v>
      </c>
      <c r="I257" s="2">
        <v>43</v>
      </c>
      <c r="J257" s="2">
        <v>0</v>
      </c>
      <c r="K257" s="2">
        <v>0</v>
      </c>
      <c r="L257" s="14"/>
      <c r="M257" s="14"/>
    </row>
    <row r="258" spans="1:13" ht="15.75" customHeight="1">
      <c r="A258" s="44" t="s">
        <v>299</v>
      </c>
      <c r="B258" s="45" t="s">
        <v>94</v>
      </c>
      <c r="C258" s="45" t="s">
        <v>84</v>
      </c>
      <c r="D258" s="45" t="s">
        <v>298</v>
      </c>
      <c r="E258" s="45" t="s">
        <v>116</v>
      </c>
      <c r="F258" s="45"/>
      <c r="G258" s="46">
        <f>H258+I258+J258+K258</f>
        <v>60</v>
      </c>
      <c r="H258" s="46">
        <f>H259</f>
        <v>0</v>
      </c>
      <c r="I258" s="46">
        <f>I259</f>
        <v>0</v>
      </c>
      <c r="J258" s="46">
        <f>J259</f>
        <v>0</v>
      </c>
      <c r="K258" s="46">
        <f>K259</f>
        <v>60</v>
      </c>
      <c r="L258" s="14"/>
      <c r="M258" s="14"/>
    </row>
    <row r="259" spans="1:13" ht="15.75" customHeight="1">
      <c r="A259" s="4" t="s">
        <v>29</v>
      </c>
      <c r="B259" s="23" t="s">
        <v>94</v>
      </c>
      <c r="C259" s="23" t="s">
        <v>84</v>
      </c>
      <c r="D259" s="23" t="s">
        <v>298</v>
      </c>
      <c r="E259" s="23" t="s">
        <v>115</v>
      </c>
      <c r="F259" s="23" t="s">
        <v>53</v>
      </c>
      <c r="G259" s="2">
        <f>H259+I259+J259+K259</f>
        <v>60</v>
      </c>
      <c r="H259" s="2">
        <v>0</v>
      </c>
      <c r="I259" s="2">
        <v>0</v>
      </c>
      <c r="J259" s="2">
        <v>0</v>
      </c>
      <c r="K259" s="2">
        <v>60</v>
      </c>
      <c r="L259" s="14"/>
      <c r="M259" s="14"/>
    </row>
    <row r="260" spans="1:13" ht="35.25" customHeight="1">
      <c r="A260" s="44" t="s">
        <v>235</v>
      </c>
      <c r="B260" s="45" t="s">
        <v>94</v>
      </c>
      <c r="C260" s="45" t="s">
        <v>84</v>
      </c>
      <c r="D260" s="45" t="s">
        <v>234</v>
      </c>
      <c r="E260" s="45" t="s">
        <v>155</v>
      </c>
      <c r="F260" s="45"/>
      <c r="G260" s="46">
        <f t="shared" si="20"/>
        <v>9479.93</v>
      </c>
      <c r="H260" s="46">
        <f>H261+H265+H281+H282</f>
        <v>2120.4</v>
      </c>
      <c r="I260" s="46">
        <f>I261+I265+I281+I282</f>
        <v>2323.9</v>
      </c>
      <c r="J260" s="46">
        <f>J261+J265+J281+J282</f>
        <v>2145.5</v>
      </c>
      <c r="K260" s="46">
        <f>K261+K265+K281+K282</f>
        <v>2890.1300000000006</v>
      </c>
      <c r="L260" s="25"/>
      <c r="M260" s="25"/>
    </row>
    <row r="261" spans="1:13" ht="14.25" customHeight="1">
      <c r="A261" s="4" t="s">
        <v>17</v>
      </c>
      <c r="B261" s="23" t="s">
        <v>94</v>
      </c>
      <c r="C261" s="23" t="s">
        <v>84</v>
      </c>
      <c r="D261" s="23" t="s">
        <v>234</v>
      </c>
      <c r="E261" s="23" t="s">
        <v>127</v>
      </c>
      <c r="F261" s="23" t="s">
        <v>129</v>
      </c>
      <c r="G261" s="2">
        <f>G262+G263+G264</f>
        <v>7776.03</v>
      </c>
      <c r="H261" s="2">
        <f>H262+H263+H264</f>
        <v>1544.8000000000002</v>
      </c>
      <c r="I261" s="2">
        <f>I262+I263+I264</f>
        <v>1943.9</v>
      </c>
      <c r="J261" s="2">
        <f>J262+J263+J264</f>
        <v>1943.9</v>
      </c>
      <c r="K261" s="2">
        <f>K262+K264</f>
        <v>2343.4300000000003</v>
      </c>
      <c r="L261" s="14"/>
      <c r="M261" s="14"/>
    </row>
    <row r="262" spans="1:13" ht="15.75" customHeight="1">
      <c r="A262" s="2" t="s">
        <v>18</v>
      </c>
      <c r="B262" s="23" t="s">
        <v>94</v>
      </c>
      <c r="C262" s="23" t="s">
        <v>84</v>
      </c>
      <c r="D262" s="23" t="s">
        <v>234</v>
      </c>
      <c r="E262" s="23" t="s">
        <v>110</v>
      </c>
      <c r="F262" s="23" t="s">
        <v>130</v>
      </c>
      <c r="G262" s="2">
        <f>H262+I262+J262+K262</f>
        <v>5972.37</v>
      </c>
      <c r="H262" s="2">
        <v>1244.2</v>
      </c>
      <c r="I262" s="2">
        <v>1493</v>
      </c>
      <c r="J262" s="2">
        <v>1493</v>
      </c>
      <c r="K262" s="2">
        <v>1742.17</v>
      </c>
      <c r="L262" s="14"/>
      <c r="M262" s="14"/>
    </row>
    <row r="263" spans="1:13" ht="15.75" customHeight="1" hidden="1">
      <c r="A263" s="2" t="s">
        <v>19</v>
      </c>
      <c r="B263" s="23" t="s">
        <v>94</v>
      </c>
      <c r="C263" s="23" t="s">
        <v>84</v>
      </c>
      <c r="D263" s="23" t="s">
        <v>234</v>
      </c>
      <c r="E263" s="23" t="s">
        <v>110</v>
      </c>
      <c r="F263" s="23" t="s">
        <v>131</v>
      </c>
      <c r="G263" s="2"/>
      <c r="H263" s="2"/>
      <c r="I263" s="2"/>
      <c r="J263" s="2"/>
      <c r="K263" s="2"/>
      <c r="L263" s="14"/>
      <c r="M263" s="14"/>
    </row>
    <row r="264" spans="1:13" ht="15.75" customHeight="1">
      <c r="A264" s="2" t="s">
        <v>20</v>
      </c>
      <c r="B264" s="23" t="s">
        <v>94</v>
      </c>
      <c r="C264" s="23" t="s">
        <v>84</v>
      </c>
      <c r="D264" s="23" t="s">
        <v>234</v>
      </c>
      <c r="E264" s="23" t="s">
        <v>110</v>
      </c>
      <c r="F264" s="23" t="s">
        <v>132</v>
      </c>
      <c r="G264" s="2">
        <f>H264+I264+J264+K264</f>
        <v>1803.66</v>
      </c>
      <c r="H264" s="2">
        <v>300.6</v>
      </c>
      <c r="I264" s="2">
        <v>450.9</v>
      </c>
      <c r="J264" s="2">
        <v>450.9</v>
      </c>
      <c r="K264" s="2">
        <v>601.26</v>
      </c>
      <c r="L264" s="14"/>
      <c r="M264" s="14"/>
    </row>
    <row r="265" spans="1:13" ht="15.75" customHeight="1">
      <c r="A265" s="2" t="s">
        <v>21</v>
      </c>
      <c r="B265" s="23" t="s">
        <v>94</v>
      </c>
      <c r="C265" s="23" t="s">
        <v>84</v>
      </c>
      <c r="D265" s="23" t="s">
        <v>234</v>
      </c>
      <c r="E265" s="23" t="s">
        <v>110</v>
      </c>
      <c r="F265" s="23" t="s">
        <v>133</v>
      </c>
      <c r="G265" s="2">
        <f>G266+G268+G273+G280</f>
        <v>1470.1000000000001</v>
      </c>
      <c r="H265" s="2">
        <f>H266+H268+H273+H280</f>
        <v>517.5999999999999</v>
      </c>
      <c r="I265" s="2">
        <f>I266+I268+I273+I280</f>
        <v>322</v>
      </c>
      <c r="J265" s="2">
        <f>J266+J268+J273+J280</f>
        <v>143.2</v>
      </c>
      <c r="K265" s="2">
        <f>K266+K268+K273+K280</f>
        <v>487.3</v>
      </c>
      <c r="L265" s="14"/>
      <c r="M265" s="14"/>
    </row>
    <row r="266" spans="1:13" ht="15.75" customHeight="1">
      <c r="A266" s="2" t="s">
        <v>22</v>
      </c>
      <c r="B266" s="23" t="s">
        <v>94</v>
      </c>
      <c r="C266" s="23" t="s">
        <v>84</v>
      </c>
      <c r="D266" s="23" t="s">
        <v>234</v>
      </c>
      <c r="E266" s="23" t="s">
        <v>110</v>
      </c>
      <c r="F266" s="23" t="s">
        <v>134</v>
      </c>
      <c r="G266" s="2">
        <f>H266+I266+J266+K266</f>
        <v>63.3</v>
      </c>
      <c r="H266" s="2">
        <v>13.9</v>
      </c>
      <c r="I266" s="2">
        <v>16.5</v>
      </c>
      <c r="J266" s="2">
        <v>16.5</v>
      </c>
      <c r="K266" s="2">
        <v>16.4</v>
      </c>
      <c r="L266" s="14"/>
      <c r="M266" s="14"/>
    </row>
    <row r="267" spans="1:13" ht="15.75" customHeight="1" hidden="1">
      <c r="A267" s="2" t="s">
        <v>23</v>
      </c>
      <c r="B267" s="23" t="s">
        <v>94</v>
      </c>
      <c r="C267" s="23" t="s">
        <v>84</v>
      </c>
      <c r="D267" s="23" t="s">
        <v>234</v>
      </c>
      <c r="E267" s="23" t="s">
        <v>110</v>
      </c>
      <c r="F267" s="23" t="s">
        <v>135</v>
      </c>
      <c r="G267" s="2"/>
      <c r="H267" s="2"/>
      <c r="I267" s="2"/>
      <c r="J267" s="2"/>
      <c r="K267" s="2"/>
      <c r="L267" s="14"/>
      <c r="M267" s="14"/>
    </row>
    <row r="268" spans="1:13" ht="15.75" customHeight="1">
      <c r="A268" s="2" t="s">
        <v>24</v>
      </c>
      <c r="B268" s="23" t="s">
        <v>94</v>
      </c>
      <c r="C268" s="23" t="s">
        <v>84</v>
      </c>
      <c r="D268" s="23" t="s">
        <v>234</v>
      </c>
      <c r="E268" s="23" t="s">
        <v>110</v>
      </c>
      <c r="F268" s="23" t="s">
        <v>136</v>
      </c>
      <c r="G268" s="2">
        <f>G270+G271+G272</f>
        <v>1248.1000000000001</v>
      </c>
      <c r="H268" s="2">
        <f>H270+H271+H272</f>
        <v>464.2</v>
      </c>
      <c r="I268" s="2">
        <f>I270+I271+I272</f>
        <v>265.9</v>
      </c>
      <c r="J268" s="2">
        <f>J270+J271+J272</f>
        <v>86.9</v>
      </c>
      <c r="K268" s="2">
        <f>K270+K271+K272</f>
        <v>431.1</v>
      </c>
      <c r="L268" s="14"/>
      <c r="M268" s="14"/>
    </row>
    <row r="269" spans="1:13" ht="11.25" customHeight="1" hidden="1">
      <c r="A269" s="2" t="s">
        <v>25</v>
      </c>
      <c r="B269" s="23" t="s">
        <v>94</v>
      </c>
      <c r="C269" s="23" t="s">
        <v>84</v>
      </c>
      <c r="D269" s="23" t="s">
        <v>234</v>
      </c>
      <c r="E269" s="23" t="s">
        <v>110</v>
      </c>
      <c r="F269" s="23"/>
      <c r="G269" s="2"/>
      <c r="H269" s="2"/>
      <c r="I269" s="2"/>
      <c r="J269" s="2"/>
      <c r="K269" s="2"/>
      <c r="L269" s="14"/>
      <c r="M269" s="14"/>
    </row>
    <row r="270" spans="1:13" ht="15.75" customHeight="1">
      <c r="A270" s="2" t="s">
        <v>26</v>
      </c>
      <c r="B270" s="23" t="s">
        <v>94</v>
      </c>
      <c r="C270" s="23" t="s">
        <v>84</v>
      </c>
      <c r="D270" s="23" t="s">
        <v>234</v>
      </c>
      <c r="E270" s="23" t="s">
        <v>110</v>
      </c>
      <c r="F270" s="23" t="s">
        <v>136</v>
      </c>
      <c r="G270" s="2">
        <f>H270+I270+J270+K270</f>
        <v>879.6</v>
      </c>
      <c r="H270" s="2">
        <v>350</v>
      </c>
      <c r="I270" s="2">
        <v>209</v>
      </c>
      <c r="J270" s="2"/>
      <c r="K270" s="2">
        <v>320.6</v>
      </c>
      <c r="L270" s="14"/>
      <c r="M270" s="14"/>
    </row>
    <row r="271" spans="1:13" ht="15.75" customHeight="1">
      <c r="A271" s="2" t="s">
        <v>27</v>
      </c>
      <c r="B271" s="23" t="s">
        <v>94</v>
      </c>
      <c r="C271" s="23" t="s">
        <v>84</v>
      </c>
      <c r="D271" s="23" t="s">
        <v>234</v>
      </c>
      <c r="E271" s="23" t="s">
        <v>110</v>
      </c>
      <c r="F271" s="23" t="s">
        <v>136</v>
      </c>
      <c r="G271" s="2">
        <f>H271+I271+J271+K271</f>
        <v>297.6</v>
      </c>
      <c r="H271" s="2">
        <v>99</v>
      </c>
      <c r="I271" s="2">
        <v>40</v>
      </c>
      <c r="J271" s="2">
        <v>70</v>
      </c>
      <c r="K271" s="2">
        <v>88.6</v>
      </c>
      <c r="L271" s="14"/>
      <c r="M271" s="14"/>
    </row>
    <row r="272" spans="1:13" ht="15.75" customHeight="1">
      <c r="A272" s="2" t="s">
        <v>28</v>
      </c>
      <c r="B272" s="23" t="s">
        <v>94</v>
      </c>
      <c r="C272" s="23" t="s">
        <v>84</v>
      </c>
      <c r="D272" s="23" t="s">
        <v>234</v>
      </c>
      <c r="E272" s="23" t="s">
        <v>110</v>
      </c>
      <c r="F272" s="23" t="s">
        <v>136</v>
      </c>
      <c r="G272" s="2">
        <f>H272+I272+J272+K272</f>
        <v>70.89999999999999</v>
      </c>
      <c r="H272" s="2">
        <v>15.2</v>
      </c>
      <c r="I272" s="2">
        <v>16.9</v>
      </c>
      <c r="J272" s="2">
        <v>16.9</v>
      </c>
      <c r="K272" s="2">
        <v>21.9</v>
      </c>
      <c r="L272" s="14"/>
      <c r="M272" s="14"/>
    </row>
    <row r="273" spans="1:13" ht="15.75" customHeight="1">
      <c r="A273" s="2" t="s">
        <v>29</v>
      </c>
      <c r="B273" s="23" t="s">
        <v>94</v>
      </c>
      <c r="C273" s="23" t="s">
        <v>84</v>
      </c>
      <c r="D273" s="23" t="s">
        <v>234</v>
      </c>
      <c r="E273" s="23" t="s">
        <v>110</v>
      </c>
      <c r="F273" s="23" t="s">
        <v>111</v>
      </c>
      <c r="G273" s="2">
        <f>G274+G275+G276+G277+G278+G279</f>
        <v>106.19999999999999</v>
      </c>
      <c r="H273" s="2">
        <f>H275+H277</f>
        <v>26.5</v>
      </c>
      <c r="I273" s="2">
        <f>I275</f>
        <v>26.5</v>
      </c>
      <c r="J273" s="2">
        <f>J275+J277</f>
        <v>26.6</v>
      </c>
      <c r="K273" s="2">
        <f>K275+K277</f>
        <v>26.6</v>
      </c>
      <c r="L273" s="14"/>
      <c r="M273" s="14"/>
    </row>
    <row r="274" spans="1:13" ht="13.5" customHeight="1" hidden="1">
      <c r="A274" s="2" t="s">
        <v>25</v>
      </c>
      <c r="B274" s="23" t="s">
        <v>94</v>
      </c>
      <c r="C274" s="23" t="s">
        <v>84</v>
      </c>
      <c r="D274" s="23" t="s">
        <v>234</v>
      </c>
      <c r="E274" s="23" t="s">
        <v>110</v>
      </c>
      <c r="F274" s="23" t="s">
        <v>111</v>
      </c>
      <c r="G274" s="2">
        <f>H274+I274+J274+K274</f>
        <v>0</v>
      </c>
      <c r="H274" s="2"/>
      <c r="I274" s="2"/>
      <c r="J274" s="2"/>
      <c r="K274" s="2"/>
      <c r="L274" s="14"/>
      <c r="M274" s="14"/>
    </row>
    <row r="275" spans="1:13" ht="15.75" customHeight="1">
      <c r="A275" s="2" t="s">
        <v>30</v>
      </c>
      <c r="B275" s="23" t="s">
        <v>94</v>
      </c>
      <c r="C275" s="23" t="s">
        <v>84</v>
      </c>
      <c r="D275" s="23" t="s">
        <v>234</v>
      </c>
      <c r="E275" s="23" t="s">
        <v>110</v>
      </c>
      <c r="F275" s="23" t="s">
        <v>111</v>
      </c>
      <c r="G275" s="2">
        <f>H275+I275+J275+K275</f>
        <v>106.19999999999999</v>
      </c>
      <c r="H275" s="2">
        <v>26.5</v>
      </c>
      <c r="I275" s="2">
        <v>26.5</v>
      </c>
      <c r="J275" s="2">
        <v>26.6</v>
      </c>
      <c r="K275" s="2">
        <v>26.6</v>
      </c>
      <c r="L275" s="14"/>
      <c r="M275" s="14"/>
    </row>
    <row r="276" spans="1:13" ht="15.75" customHeight="1" hidden="1">
      <c r="A276" s="2" t="s">
        <v>76</v>
      </c>
      <c r="B276" s="23" t="s">
        <v>94</v>
      </c>
      <c r="C276" s="23" t="s">
        <v>84</v>
      </c>
      <c r="D276" s="23" t="s">
        <v>234</v>
      </c>
      <c r="E276" s="23" t="s">
        <v>110</v>
      </c>
      <c r="F276" s="23" t="s">
        <v>111</v>
      </c>
      <c r="G276" s="2"/>
      <c r="H276" s="2"/>
      <c r="I276" s="2"/>
      <c r="J276" s="2"/>
      <c r="K276" s="2"/>
      <c r="L276" s="14"/>
      <c r="M276" s="14"/>
    </row>
    <row r="277" spans="1:13" ht="15.75" customHeight="1" hidden="1">
      <c r="A277" s="2" t="s">
        <v>31</v>
      </c>
      <c r="B277" s="23" t="s">
        <v>94</v>
      </c>
      <c r="C277" s="23" t="s">
        <v>84</v>
      </c>
      <c r="D277" s="23" t="s">
        <v>234</v>
      </c>
      <c r="E277" s="23" t="s">
        <v>110</v>
      </c>
      <c r="F277" s="23" t="s">
        <v>111</v>
      </c>
      <c r="G277" s="2">
        <f>H277+I277+J277+K277</f>
        <v>0</v>
      </c>
      <c r="H277" s="2"/>
      <c r="I277" s="2"/>
      <c r="J277" s="2"/>
      <c r="K277" s="2"/>
      <c r="L277" s="14"/>
      <c r="M277" s="14"/>
    </row>
    <row r="278" spans="1:13" ht="15.75" customHeight="1" hidden="1">
      <c r="A278" s="2" t="s">
        <v>77</v>
      </c>
      <c r="B278" s="23" t="s">
        <v>94</v>
      </c>
      <c r="C278" s="23" t="s">
        <v>84</v>
      </c>
      <c r="D278" s="23" t="s">
        <v>234</v>
      </c>
      <c r="E278" s="23" t="s">
        <v>110</v>
      </c>
      <c r="F278" s="23" t="s">
        <v>111</v>
      </c>
      <c r="G278" s="2"/>
      <c r="H278" s="2"/>
      <c r="I278" s="2"/>
      <c r="J278" s="2"/>
      <c r="K278" s="2"/>
      <c r="L278" s="14"/>
      <c r="M278" s="14"/>
    </row>
    <row r="279" spans="1:13" ht="15.75" customHeight="1" hidden="1">
      <c r="A279" s="2" t="s">
        <v>78</v>
      </c>
      <c r="B279" s="23" t="s">
        <v>94</v>
      </c>
      <c r="C279" s="23" t="s">
        <v>84</v>
      </c>
      <c r="D279" s="23" t="s">
        <v>234</v>
      </c>
      <c r="E279" s="23" t="s">
        <v>110</v>
      </c>
      <c r="F279" s="23" t="s">
        <v>111</v>
      </c>
      <c r="G279" s="2"/>
      <c r="H279" s="2"/>
      <c r="I279" s="2"/>
      <c r="J279" s="2"/>
      <c r="K279" s="2"/>
      <c r="L279" s="14"/>
      <c r="M279" s="14"/>
    </row>
    <row r="280" spans="1:13" ht="15.75" customHeight="1">
      <c r="A280" s="2" t="s">
        <v>32</v>
      </c>
      <c r="B280" s="23" t="s">
        <v>94</v>
      </c>
      <c r="C280" s="23" t="s">
        <v>84</v>
      </c>
      <c r="D280" s="23" t="s">
        <v>234</v>
      </c>
      <c r="E280" s="23" t="s">
        <v>110</v>
      </c>
      <c r="F280" s="23" t="s">
        <v>112</v>
      </c>
      <c r="G280" s="2">
        <f>H280+I280+J280+K280</f>
        <v>52.5</v>
      </c>
      <c r="H280" s="2">
        <v>13</v>
      </c>
      <c r="I280" s="2">
        <v>13.1</v>
      </c>
      <c r="J280" s="2">
        <v>13.2</v>
      </c>
      <c r="K280" s="2">
        <v>13.2</v>
      </c>
      <c r="L280" s="14"/>
      <c r="M280" s="14"/>
    </row>
    <row r="281" spans="1:13" ht="15.75" customHeight="1" hidden="1">
      <c r="A281" s="2" t="s">
        <v>34</v>
      </c>
      <c r="B281" s="23" t="s">
        <v>94</v>
      </c>
      <c r="C281" s="23" t="s">
        <v>84</v>
      </c>
      <c r="D281" s="23" t="s">
        <v>234</v>
      </c>
      <c r="E281" s="23" t="s">
        <v>110</v>
      </c>
      <c r="F281" s="23" t="s">
        <v>137</v>
      </c>
      <c r="G281" s="2"/>
      <c r="H281" s="2"/>
      <c r="I281" s="2"/>
      <c r="J281" s="2"/>
      <c r="K281" s="2"/>
      <c r="L281" s="14"/>
      <c r="M281" s="14"/>
    </row>
    <row r="282" spans="1:13" ht="15.75" customHeight="1">
      <c r="A282" s="2" t="s">
        <v>33</v>
      </c>
      <c r="B282" s="23" t="s">
        <v>94</v>
      </c>
      <c r="C282" s="23" t="s">
        <v>84</v>
      </c>
      <c r="D282" s="23" t="s">
        <v>234</v>
      </c>
      <c r="E282" s="23" t="s">
        <v>110</v>
      </c>
      <c r="F282" s="23" t="s">
        <v>138</v>
      </c>
      <c r="G282" s="2">
        <f>H282+I282+J282+K282</f>
        <v>233.8</v>
      </c>
      <c r="H282" s="2">
        <v>58</v>
      </c>
      <c r="I282" s="2">
        <v>58</v>
      </c>
      <c r="J282" s="2">
        <v>58.4</v>
      </c>
      <c r="K282" s="2">
        <v>59.4</v>
      </c>
      <c r="L282" s="14"/>
      <c r="M282" s="14"/>
    </row>
    <row r="283" spans="1:13" ht="15.75" customHeight="1" hidden="1">
      <c r="A283" s="4"/>
      <c r="B283" s="23"/>
      <c r="C283" s="23"/>
      <c r="D283" s="23"/>
      <c r="E283" s="23"/>
      <c r="F283" s="23"/>
      <c r="G283" s="2"/>
      <c r="H283" s="2"/>
      <c r="I283" s="2"/>
      <c r="J283" s="2"/>
      <c r="K283" s="2"/>
      <c r="L283" s="14"/>
      <c r="M283" s="14"/>
    </row>
    <row r="284" spans="1:13" ht="15.75" customHeight="1" hidden="1">
      <c r="A284" s="4"/>
      <c r="B284" s="23"/>
      <c r="C284" s="23"/>
      <c r="D284" s="23"/>
      <c r="E284" s="23"/>
      <c r="F284" s="23"/>
      <c r="G284" s="2"/>
      <c r="H284" s="2"/>
      <c r="I284" s="2"/>
      <c r="J284" s="2"/>
      <c r="K284" s="2"/>
      <c r="L284" s="14"/>
      <c r="M284" s="14"/>
    </row>
    <row r="285" spans="1:13" ht="15.75" customHeight="1" hidden="1">
      <c r="A285" s="4"/>
      <c r="B285" s="23"/>
      <c r="C285" s="23"/>
      <c r="D285" s="23"/>
      <c r="E285" s="23"/>
      <c r="F285" s="23"/>
      <c r="G285" s="2"/>
      <c r="H285" s="2"/>
      <c r="I285" s="2"/>
      <c r="J285" s="2"/>
      <c r="K285" s="2"/>
      <c r="L285" s="14"/>
      <c r="M285" s="14"/>
    </row>
    <row r="286" spans="1:13" ht="37.5" customHeight="1">
      <c r="A286" s="44" t="s">
        <v>269</v>
      </c>
      <c r="B286" s="45" t="s">
        <v>94</v>
      </c>
      <c r="C286" s="45" t="s">
        <v>84</v>
      </c>
      <c r="D286" s="45" t="s">
        <v>236</v>
      </c>
      <c r="E286" s="45" t="s">
        <v>155</v>
      </c>
      <c r="F286" s="24"/>
      <c r="G286" s="46">
        <f>H286+I286+J286+K286</f>
        <v>1368.7200000000003</v>
      </c>
      <c r="H286" s="46">
        <f>H287+H291+H309+H308</f>
        <v>288.00000000000006</v>
      </c>
      <c r="I286" s="46">
        <f>I287+I291+I309+I308</f>
        <v>336.1</v>
      </c>
      <c r="J286" s="46">
        <f>J287+J291+J309+J308</f>
        <v>320.40000000000003</v>
      </c>
      <c r="K286" s="46">
        <f>K287+K291+K309+K308</f>
        <v>424.21999999999997</v>
      </c>
      <c r="L286" s="25"/>
      <c r="M286" s="25"/>
    </row>
    <row r="287" spans="1:13" ht="15.75" customHeight="1">
      <c r="A287" s="4" t="s">
        <v>17</v>
      </c>
      <c r="B287" s="23" t="s">
        <v>94</v>
      </c>
      <c r="C287" s="23" t="s">
        <v>84</v>
      </c>
      <c r="D287" s="23" t="s">
        <v>236</v>
      </c>
      <c r="E287" s="23" t="s">
        <v>127</v>
      </c>
      <c r="F287" s="23" t="s">
        <v>129</v>
      </c>
      <c r="G287" s="2">
        <f>H287+I287+J287+K287</f>
        <v>1073.52</v>
      </c>
      <c r="H287" s="2">
        <f>H288+H290</f>
        <v>213.3</v>
      </c>
      <c r="I287" s="2">
        <f>I288+I290</f>
        <v>268.3</v>
      </c>
      <c r="J287" s="2">
        <f>J288+J290</f>
        <v>268.3</v>
      </c>
      <c r="K287" s="2">
        <f>K288+K290</f>
        <v>323.62</v>
      </c>
      <c r="L287" s="14"/>
      <c r="M287" s="14"/>
    </row>
    <row r="288" spans="1:13" ht="15.75" customHeight="1">
      <c r="A288" s="2" t="s">
        <v>18</v>
      </c>
      <c r="B288" s="23" t="s">
        <v>94</v>
      </c>
      <c r="C288" s="23" t="s">
        <v>84</v>
      </c>
      <c r="D288" s="23" t="s">
        <v>236</v>
      </c>
      <c r="E288" s="23" t="s">
        <v>110</v>
      </c>
      <c r="F288" s="23" t="s">
        <v>130</v>
      </c>
      <c r="G288" s="2">
        <f>H288+I288+J288+K288</f>
        <v>824.52</v>
      </c>
      <c r="H288" s="2">
        <v>171.8</v>
      </c>
      <c r="I288" s="2">
        <v>206.1</v>
      </c>
      <c r="J288" s="2">
        <v>206.1</v>
      </c>
      <c r="K288" s="2">
        <v>240.52</v>
      </c>
      <c r="L288" s="14"/>
      <c r="M288" s="14"/>
    </row>
    <row r="289" spans="1:13" ht="15.75" customHeight="1" hidden="1">
      <c r="A289" s="2" t="s">
        <v>19</v>
      </c>
      <c r="B289" s="23" t="s">
        <v>94</v>
      </c>
      <c r="C289" s="23" t="s">
        <v>84</v>
      </c>
      <c r="D289" s="23" t="s">
        <v>236</v>
      </c>
      <c r="E289" s="23" t="s">
        <v>110</v>
      </c>
      <c r="F289" s="23" t="s">
        <v>131</v>
      </c>
      <c r="G289" s="2"/>
      <c r="H289" s="2"/>
      <c r="I289" s="2"/>
      <c r="J289" s="2"/>
      <c r="K289" s="2"/>
      <c r="L289" s="14"/>
      <c r="M289" s="14"/>
    </row>
    <row r="290" spans="1:13" ht="15.75" customHeight="1">
      <c r="A290" s="2" t="s">
        <v>20</v>
      </c>
      <c r="B290" s="23" t="s">
        <v>94</v>
      </c>
      <c r="C290" s="23" t="s">
        <v>84</v>
      </c>
      <c r="D290" s="23" t="s">
        <v>236</v>
      </c>
      <c r="E290" s="23" t="s">
        <v>110</v>
      </c>
      <c r="F290" s="23" t="s">
        <v>132</v>
      </c>
      <c r="G290" s="2">
        <f>H290+I290+J290+K290</f>
        <v>249</v>
      </c>
      <c r="H290" s="2">
        <v>41.5</v>
      </c>
      <c r="I290" s="2">
        <v>62.2</v>
      </c>
      <c r="J290" s="2">
        <v>62.2</v>
      </c>
      <c r="K290" s="2">
        <v>83.1</v>
      </c>
      <c r="L290" s="14"/>
      <c r="M290" s="14"/>
    </row>
    <row r="291" spans="1:13" ht="14.25" customHeight="1">
      <c r="A291" s="2" t="s">
        <v>21</v>
      </c>
      <c r="B291" s="23" t="s">
        <v>94</v>
      </c>
      <c r="C291" s="23" t="s">
        <v>84</v>
      </c>
      <c r="D291" s="23" t="s">
        <v>236</v>
      </c>
      <c r="E291" s="23" t="s">
        <v>110</v>
      </c>
      <c r="F291" s="23" t="s">
        <v>133</v>
      </c>
      <c r="G291" s="2">
        <f>H291+I291+J291+K291</f>
        <v>244.60000000000002</v>
      </c>
      <c r="H291" s="2">
        <f>H292+H294+H299+H306</f>
        <v>61.60000000000001</v>
      </c>
      <c r="I291" s="2">
        <f>I292+I294+I299+I306</f>
        <v>55.2</v>
      </c>
      <c r="J291" s="2">
        <f>J292+J294+J299+J306</f>
        <v>39.6</v>
      </c>
      <c r="K291" s="2">
        <f>K292+K294+K299+K306</f>
        <v>88.2</v>
      </c>
      <c r="L291" s="14"/>
      <c r="M291" s="14"/>
    </row>
    <row r="292" spans="1:13" ht="15.75" customHeight="1">
      <c r="A292" s="2" t="s">
        <v>22</v>
      </c>
      <c r="B292" s="23" t="s">
        <v>94</v>
      </c>
      <c r="C292" s="23" t="s">
        <v>84</v>
      </c>
      <c r="D292" s="23" t="s">
        <v>236</v>
      </c>
      <c r="E292" s="23" t="s">
        <v>110</v>
      </c>
      <c r="F292" s="23" t="s">
        <v>134</v>
      </c>
      <c r="G292" s="2">
        <f>H292+I292+J292+K292</f>
        <v>20.200000000000003</v>
      </c>
      <c r="H292" s="2">
        <v>4.5</v>
      </c>
      <c r="I292" s="2">
        <v>4.9</v>
      </c>
      <c r="J292" s="2">
        <v>4.9</v>
      </c>
      <c r="K292" s="2">
        <v>5.9</v>
      </c>
      <c r="L292" s="14"/>
      <c r="M292" s="14"/>
    </row>
    <row r="293" spans="1:13" ht="15.75" customHeight="1" hidden="1">
      <c r="A293" s="2" t="s">
        <v>23</v>
      </c>
      <c r="B293" s="23" t="s">
        <v>94</v>
      </c>
      <c r="C293" s="23" t="s">
        <v>84</v>
      </c>
      <c r="D293" s="23" t="s">
        <v>236</v>
      </c>
      <c r="E293" s="23" t="s">
        <v>110</v>
      </c>
      <c r="F293" s="23" t="s">
        <v>135</v>
      </c>
      <c r="G293" s="2"/>
      <c r="H293" s="2"/>
      <c r="I293" s="2"/>
      <c r="J293" s="2"/>
      <c r="K293" s="2"/>
      <c r="L293" s="14"/>
      <c r="M293" s="14"/>
    </row>
    <row r="294" spans="1:13" ht="15.75" customHeight="1">
      <c r="A294" s="2" t="s">
        <v>24</v>
      </c>
      <c r="B294" s="23" t="s">
        <v>94</v>
      </c>
      <c r="C294" s="23" t="s">
        <v>84</v>
      </c>
      <c r="D294" s="23" t="s">
        <v>236</v>
      </c>
      <c r="E294" s="23" t="s">
        <v>110</v>
      </c>
      <c r="F294" s="23" t="s">
        <v>136</v>
      </c>
      <c r="G294" s="2">
        <f>H294+I294+J294+K294</f>
        <v>122.80000000000001</v>
      </c>
      <c r="H294" s="2">
        <f>H296+H297+H298</f>
        <v>39.900000000000006</v>
      </c>
      <c r="I294" s="2">
        <f>I296+I297+I298</f>
        <v>26.8</v>
      </c>
      <c r="J294" s="2">
        <f>J296+J297+J298</f>
        <v>8.6</v>
      </c>
      <c r="K294" s="2">
        <f>K296+K297+K298</f>
        <v>47.50000000000001</v>
      </c>
      <c r="L294" s="14"/>
      <c r="M294" s="14"/>
    </row>
    <row r="295" spans="1:13" ht="12" customHeight="1" hidden="1">
      <c r="A295" s="2" t="s">
        <v>25</v>
      </c>
      <c r="B295" s="23" t="s">
        <v>94</v>
      </c>
      <c r="C295" s="23" t="s">
        <v>84</v>
      </c>
      <c r="D295" s="23" t="s">
        <v>236</v>
      </c>
      <c r="E295" s="23" t="s">
        <v>110</v>
      </c>
      <c r="F295" s="23"/>
      <c r="G295" s="2"/>
      <c r="H295" s="2"/>
      <c r="I295" s="2"/>
      <c r="J295" s="2"/>
      <c r="K295" s="2"/>
      <c r="L295" s="14"/>
      <c r="M295" s="14"/>
    </row>
    <row r="296" spans="1:13" ht="12.75" customHeight="1">
      <c r="A296" s="2" t="s">
        <v>26</v>
      </c>
      <c r="B296" s="23" t="s">
        <v>94</v>
      </c>
      <c r="C296" s="23" t="s">
        <v>84</v>
      </c>
      <c r="D296" s="23" t="s">
        <v>236</v>
      </c>
      <c r="E296" s="23" t="s">
        <v>110</v>
      </c>
      <c r="F296" s="23" t="s">
        <v>136</v>
      </c>
      <c r="G296" s="2">
        <f>H296+I296+J296+K296</f>
        <v>78.7</v>
      </c>
      <c r="H296" s="2">
        <v>26</v>
      </c>
      <c r="I296" s="2">
        <v>15</v>
      </c>
      <c r="J296" s="2"/>
      <c r="K296" s="2">
        <v>37.7</v>
      </c>
      <c r="L296" s="14"/>
      <c r="M296" s="14"/>
    </row>
    <row r="297" spans="1:13" ht="15.75" customHeight="1">
      <c r="A297" s="2" t="s">
        <v>27</v>
      </c>
      <c r="B297" s="23" t="s">
        <v>94</v>
      </c>
      <c r="C297" s="23" t="s">
        <v>84</v>
      </c>
      <c r="D297" s="23" t="s">
        <v>236</v>
      </c>
      <c r="E297" s="23" t="s">
        <v>110</v>
      </c>
      <c r="F297" s="23" t="s">
        <v>136</v>
      </c>
      <c r="G297" s="2">
        <f>H297+I297+J297+K297</f>
        <v>43.3</v>
      </c>
      <c r="H297" s="2">
        <v>13.7</v>
      </c>
      <c r="I297" s="2">
        <v>11.6</v>
      </c>
      <c r="J297" s="2">
        <v>8.4</v>
      </c>
      <c r="K297" s="2">
        <v>9.6</v>
      </c>
      <c r="L297" s="14"/>
      <c r="M297" s="14"/>
    </row>
    <row r="298" spans="1:13" ht="12.75" customHeight="1">
      <c r="A298" s="2" t="s">
        <v>28</v>
      </c>
      <c r="B298" s="23" t="s">
        <v>94</v>
      </c>
      <c r="C298" s="23" t="s">
        <v>84</v>
      </c>
      <c r="D298" s="23" t="s">
        <v>236</v>
      </c>
      <c r="E298" s="23" t="s">
        <v>110</v>
      </c>
      <c r="F298" s="23" t="s">
        <v>136</v>
      </c>
      <c r="G298" s="2">
        <f>H298+I298+J298+K298</f>
        <v>0.8</v>
      </c>
      <c r="H298" s="2">
        <v>0.2</v>
      </c>
      <c r="I298" s="2">
        <v>0.2</v>
      </c>
      <c r="J298" s="2">
        <v>0.2</v>
      </c>
      <c r="K298" s="2">
        <v>0.2</v>
      </c>
      <c r="L298" s="14"/>
      <c r="M298" s="14"/>
    </row>
    <row r="299" spans="1:13" ht="13.5" customHeight="1">
      <c r="A299" s="2" t="s">
        <v>29</v>
      </c>
      <c r="B299" s="23" t="s">
        <v>94</v>
      </c>
      <c r="C299" s="23" t="s">
        <v>84</v>
      </c>
      <c r="D299" s="23" t="s">
        <v>236</v>
      </c>
      <c r="E299" s="23" t="s">
        <v>110</v>
      </c>
      <c r="F299" s="23" t="s">
        <v>111</v>
      </c>
      <c r="G299" s="2">
        <f>J299+K299+H299+I299</f>
        <v>53.5</v>
      </c>
      <c r="H299" s="2">
        <f>H301</f>
        <v>7.2</v>
      </c>
      <c r="I299" s="2">
        <f>I301</f>
        <v>11.5</v>
      </c>
      <c r="J299" s="2">
        <f>J301</f>
        <v>14.1</v>
      </c>
      <c r="K299" s="2">
        <f>K301</f>
        <v>20.7</v>
      </c>
      <c r="L299" s="14"/>
      <c r="M299" s="14"/>
    </row>
    <row r="300" spans="1:13" ht="12.75" customHeight="1" hidden="1">
      <c r="A300" s="2" t="s">
        <v>25</v>
      </c>
      <c r="B300" s="23" t="s">
        <v>94</v>
      </c>
      <c r="C300" s="23" t="s">
        <v>84</v>
      </c>
      <c r="D300" s="23" t="s">
        <v>236</v>
      </c>
      <c r="E300" s="23" t="s">
        <v>110</v>
      </c>
      <c r="F300" s="23" t="s">
        <v>111</v>
      </c>
      <c r="G300" s="2"/>
      <c r="H300" s="2"/>
      <c r="I300" s="2"/>
      <c r="J300" s="2"/>
      <c r="K300" s="2"/>
      <c r="L300" s="14"/>
      <c r="M300" s="14"/>
    </row>
    <row r="301" spans="1:13" ht="13.5" customHeight="1">
      <c r="A301" s="2" t="s">
        <v>30</v>
      </c>
      <c r="B301" s="23" t="s">
        <v>94</v>
      </c>
      <c r="C301" s="23" t="s">
        <v>84</v>
      </c>
      <c r="D301" s="23" t="s">
        <v>236</v>
      </c>
      <c r="E301" s="23" t="s">
        <v>110</v>
      </c>
      <c r="F301" s="23" t="s">
        <v>111</v>
      </c>
      <c r="G301" s="2">
        <f>J301+K301+H301+I301</f>
        <v>53.5</v>
      </c>
      <c r="H301" s="2">
        <v>7.2</v>
      </c>
      <c r="I301" s="2">
        <v>11.5</v>
      </c>
      <c r="J301" s="2">
        <v>14.1</v>
      </c>
      <c r="K301" s="2">
        <v>20.7</v>
      </c>
      <c r="L301" s="14"/>
      <c r="M301" s="14"/>
    </row>
    <row r="302" spans="1:13" ht="15.75" customHeight="1" hidden="1">
      <c r="A302" s="2" t="s">
        <v>76</v>
      </c>
      <c r="B302" s="23" t="s">
        <v>94</v>
      </c>
      <c r="C302" s="23" t="s">
        <v>84</v>
      </c>
      <c r="D302" s="23" t="s">
        <v>236</v>
      </c>
      <c r="E302" s="23" t="s">
        <v>110</v>
      </c>
      <c r="F302" s="23" t="s">
        <v>111</v>
      </c>
      <c r="G302" s="2"/>
      <c r="H302" s="2"/>
      <c r="I302" s="2"/>
      <c r="J302" s="2"/>
      <c r="K302" s="2"/>
      <c r="L302" s="14"/>
      <c r="M302" s="14"/>
    </row>
    <row r="303" spans="1:13" ht="12.75" customHeight="1" hidden="1">
      <c r="A303" s="2" t="s">
        <v>31</v>
      </c>
      <c r="B303" s="23" t="s">
        <v>94</v>
      </c>
      <c r="C303" s="23" t="s">
        <v>84</v>
      </c>
      <c r="D303" s="23" t="s">
        <v>236</v>
      </c>
      <c r="E303" s="23" t="s">
        <v>110</v>
      </c>
      <c r="F303" s="23" t="s">
        <v>111</v>
      </c>
      <c r="G303" s="2"/>
      <c r="H303" s="2"/>
      <c r="I303" s="2"/>
      <c r="J303" s="2"/>
      <c r="K303" s="2"/>
      <c r="L303" s="14"/>
      <c r="M303" s="14"/>
    </row>
    <row r="304" spans="1:13" ht="15.75" customHeight="1" hidden="1">
      <c r="A304" s="2" t="s">
        <v>77</v>
      </c>
      <c r="B304" s="23" t="s">
        <v>94</v>
      </c>
      <c r="C304" s="23" t="s">
        <v>84</v>
      </c>
      <c r="D304" s="23" t="s">
        <v>236</v>
      </c>
      <c r="E304" s="23" t="s">
        <v>110</v>
      </c>
      <c r="F304" s="23" t="s">
        <v>111</v>
      </c>
      <c r="G304" s="2"/>
      <c r="H304" s="2"/>
      <c r="I304" s="2"/>
      <c r="J304" s="2"/>
      <c r="K304" s="2"/>
      <c r="L304" s="14"/>
      <c r="M304" s="14"/>
    </row>
    <row r="305" spans="1:13" ht="14.25" customHeight="1" hidden="1">
      <c r="A305" s="2" t="s">
        <v>78</v>
      </c>
      <c r="B305" s="23" t="s">
        <v>94</v>
      </c>
      <c r="C305" s="23" t="s">
        <v>84</v>
      </c>
      <c r="D305" s="23" t="s">
        <v>236</v>
      </c>
      <c r="E305" s="23" t="s">
        <v>110</v>
      </c>
      <c r="F305" s="23" t="s">
        <v>111</v>
      </c>
      <c r="G305" s="2"/>
      <c r="H305" s="2"/>
      <c r="I305" s="2"/>
      <c r="J305" s="2"/>
      <c r="K305" s="2"/>
      <c r="L305" s="14"/>
      <c r="M305" s="14"/>
    </row>
    <row r="306" spans="1:13" ht="15.75" customHeight="1">
      <c r="A306" s="2" t="s">
        <v>32</v>
      </c>
      <c r="B306" s="23" t="s">
        <v>94</v>
      </c>
      <c r="C306" s="23" t="s">
        <v>84</v>
      </c>
      <c r="D306" s="23" t="s">
        <v>236</v>
      </c>
      <c r="E306" s="23" t="s">
        <v>110</v>
      </c>
      <c r="F306" s="23" t="s">
        <v>112</v>
      </c>
      <c r="G306" s="2">
        <f>J306+K306+I306+H306</f>
        <v>48.1</v>
      </c>
      <c r="H306" s="2">
        <v>10</v>
      </c>
      <c r="I306" s="2">
        <v>12</v>
      </c>
      <c r="J306" s="2">
        <v>12</v>
      </c>
      <c r="K306" s="2">
        <v>14.1</v>
      </c>
      <c r="L306" s="14"/>
      <c r="M306" s="14"/>
    </row>
    <row r="307" spans="1:13" ht="15.75" customHeight="1" hidden="1">
      <c r="A307" s="2" t="s">
        <v>34</v>
      </c>
      <c r="B307" s="23" t="s">
        <v>94</v>
      </c>
      <c r="C307" s="23" t="s">
        <v>84</v>
      </c>
      <c r="D307" s="23" t="s">
        <v>236</v>
      </c>
      <c r="E307" s="23" t="s">
        <v>110</v>
      </c>
      <c r="F307" s="23" t="s">
        <v>137</v>
      </c>
      <c r="G307" s="2"/>
      <c r="H307" s="2"/>
      <c r="I307" s="2"/>
      <c r="J307" s="2"/>
      <c r="K307" s="2"/>
      <c r="L307" s="14"/>
      <c r="M307" s="14"/>
    </row>
    <row r="308" spans="1:13" ht="15.75" customHeight="1">
      <c r="A308" s="2" t="s">
        <v>33</v>
      </c>
      <c r="B308" s="23" t="s">
        <v>94</v>
      </c>
      <c r="C308" s="23" t="s">
        <v>84</v>
      </c>
      <c r="D308" s="23" t="s">
        <v>236</v>
      </c>
      <c r="E308" s="23" t="s">
        <v>110</v>
      </c>
      <c r="F308" s="23" t="s">
        <v>138</v>
      </c>
      <c r="G308" s="2">
        <f>H308+I308+J308+K308</f>
        <v>34</v>
      </c>
      <c r="H308" s="2">
        <v>9</v>
      </c>
      <c r="I308" s="2">
        <v>8.5</v>
      </c>
      <c r="J308" s="2">
        <v>8.3</v>
      </c>
      <c r="K308" s="2">
        <v>8.2</v>
      </c>
      <c r="L308" s="14"/>
      <c r="M308" s="14"/>
    </row>
    <row r="309" spans="1:13" ht="16.5" customHeight="1">
      <c r="A309" s="4" t="s">
        <v>35</v>
      </c>
      <c r="B309" s="23" t="s">
        <v>94</v>
      </c>
      <c r="C309" s="23" t="s">
        <v>84</v>
      </c>
      <c r="D309" s="23" t="s">
        <v>236</v>
      </c>
      <c r="E309" s="23" t="s">
        <v>127</v>
      </c>
      <c r="F309" s="23" t="s">
        <v>139</v>
      </c>
      <c r="G309" s="2">
        <f>J309+K309+H309+I309</f>
        <v>16.6</v>
      </c>
      <c r="H309" s="2">
        <f>H310+H311</f>
        <v>4.1</v>
      </c>
      <c r="I309" s="2">
        <f>I310+I311</f>
        <v>4.1</v>
      </c>
      <c r="J309" s="2">
        <f>J310+J311</f>
        <v>4.2</v>
      </c>
      <c r="K309" s="2">
        <f>K310+K311</f>
        <v>4.2</v>
      </c>
      <c r="L309" s="14"/>
      <c r="M309" s="14"/>
    </row>
    <row r="310" spans="1:13" ht="13.5" customHeight="1" hidden="1">
      <c r="A310" s="4" t="s">
        <v>36</v>
      </c>
      <c r="B310" s="23" t="s">
        <v>94</v>
      </c>
      <c r="C310" s="23" t="s">
        <v>84</v>
      </c>
      <c r="D310" s="23" t="s">
        <v>236</v>
      </c>
      <c r="E310" s="23" t="s">
        <v>128</v>
      </c>
      <c r="F310" s="23" t="s">
        <v>140</v>
      </c>
      <c r="G310" s="2">
        <f>J310+K310</f>
        <v>0</v>
      </c>
      <c r="H310" s="2"/>
      <c r="I310" s="2"/>
      <c r="J310" s="2"/>
      <c r="K310" s="2"/>
      <c r="L310" s="14"/>
      <c r="M310" s="14"/>
    </row>
    <row r="311" spans="1:13" ht="15.75" customHeight="1">
      <c r="A311" s="4" t="s">
        <v>37</v>
      </c>
      <c r="B311" s="23" t="s">
        <v>94</v>
      </c>
      <c r="C311" s="23" t="s">
        <v>84</v>
      </c>
      <c r="D311" s="23" t="s">
        <v>236</v>
      </c>
      <c r="E311" s="23" t="s">
        <v>110</v>
      </c>
      <c r="F311" s="23" t="s">
        <v>141</v>
      </c>
      <c r="G311" s="2">
        <f>J311+K311+H311+I311</f>
        <v>16.6</v>
      </c>
      <c r="H311" s="2">
        <f>H315</f>
        <v>4.1</v>
      </c>
      <c r="I311" s="2">
        <f>I315</f>
        <v>4.1</v>
      </c>
      <c r="J311" s="2">
        <f>J315</f>
        <v>4.2</v>
      </c>
      <c r="K311" s="2">
        <f>K315</f>
        <v>4.2</v>
      </c>
      <c r="L311" s="14"/>
      <c r="M311" s="14"/>
    </row>
    <row r="312" spans="1:13" ht="12.75" customHeight="1" hidden="1">
      <c r="A312" s="4" t="s">
        <v>25</v>
      </c>
      <c r="B312" s="23" t="s">
        <v>94</v>
      </c>
      <c r="C312" s="23" t="s">
        <v>84</v>
      </c>
      <c r="D312" s="23" t="s">
        <v>236</v>
      </c>
      <c r="E312" s="23" t="s">
        <v>110</v>
      </c>
      <c r="F312" s="23"/>
      <c r="G312" s="2"/>
      <c r="H312" s="2"/>
      <c r="I312" s="2"/>
      <c r="J312" s="2"/>
      <c r="K312" s="2"/>
      <c r="L312" s="14"/>
      <c r="M312" s="14"/>
    </row>
    <row r="313" spans="1:13" ht="14.25" customHeight="1" hidden="1">
      <c r="A313" s="4" t="s">
        <v>38</v>
      </c>
      <c r="B313" s="23" t="s">
        <v>94</v>
      </c>
      <c r="C313" s="23" t="s">
        <v>84</v>
      </c>
      <c r="D313" s="23" t="s">
        <v>236</v>
      </c>
      <c r="E313" s="23" t="s">
        <v>110</v>
      </c>
      <c r="F313" s="23" t="s">
        <v>141</v>
      </c>
      <c r="G313" s="2"/>
      <c r="H313" s="2"/>
      <c r="I313" s="2"/>
      <c r="J313" s="2"/>
      <c r="K313" s="2"/>
      <c r="L313" s="14"/>
      <c r="M313" s="14"/>
    </row>
    <row r="314" spans="1:13" ht="15.75" customHeight="1" hidden="1">
      <c r="A314" s="4" t="s">
        <v>80</v>
      </c>
      <c r="B314" s="23" t="s">
        <v>94</v>
      </c>
      <c r="C314" s="23" t="s">
        <v>84</v>
      </c>
      <c r="D314" s="23" t="s">
        <v>236</v>
      </c>
      <c r="E314" s="23" t="s">
        <v>110</v>
      </c>
      <c r="F314" s="23" t="s">
        <v>141</v>
      </c>
      <c r="G314" s="2"/>
      <c r="H314" s="2"/>
      <c r="I314" s="2"/>
      <c r="J314" s="2"/>
      <c r="K314" s="2"/>
      <c r="L314" s="14"/>
      <c r="M314" s="14"/>
    </row>
    <row r="315" spans="1:13" ht="15.75" customHeight="1">
      <c r="A315" s="4" t="s">
        <v>39</v>
      </c>
      <c r="B315" s="23" t="s">
        <v>94</v>
      </c>
      <c r="C315" s="23" t="s">
        <v>84</v>
      </c>
      <c r="D315" s="23" t="s">
        <v>236</v>
      </c>
      <c r="E315" s="23" t="s">
        <v>110</v>
      </c>
      <c r="F315" s="23" t="s">
        <v>141</v>
      </c>
      <c r="G315" s="2">
        <f>J315+K315+H315+I315</f>
        <v>16.6</v>
      </c>
      <c r="H315" s="2">
        <v>4.1</v>
      </c>
      <c r="I315" s="2">
        <v>4.1</v>
      </c>
      <c r="J315" s="2">
        <v>4.2</v>
      </c>
      <c r="K315" s="2">
        <v>4.2</v>
      </c>
      <c r="L315" s="14"/>
      <c r="M315" s="14"/>
    </row>
    <row r="316" spans="1:13" ht="35.25" customHeight="1">
      <c r="A316" s="34" t="s">
        <v>238</v>
      </c>
      <c r="B316" s="31" t="s">
        <v>94</v>
      </c>
      <c r="C316" s="31" t="s">
        <v>84</v>
      </c>
      <c r="D316" s="31" t="s">
        <v>239</v>
      </c>
      <c r="E316" s="32" t="s">
        <v>155</v>
      </c>
      <c r="F316" s="24"/>
      <c r="G316" s="21">
        <f aca="true" t="shared" si="21" ref="G316:G327">H316+I316+J316+K316</f>
        <v>2644</v>
      </c>
      <c r="H316" s="21">
        <f>H317</f>
        <v>521</v>
      </c>
      <c r="I316" s="21">
        <f>I317</f>
        <v>661</v>
      </c>
      <c r="J316" s="21">
        <f>J317</f>
        <v>661</v>
      </c>
      <c r="K316" s="21">
        <f>K317</f>
        <v>801</v>
      </c>
      <c r="L316" s="25"/>
      <c r="M316" s="30"/>
    </row>
    <row r="317" spans="1:13" ht="14.25" customHeight="1">
      <c r="A317" s="4" t="s">
        <v>17</v>
      </c>
      <c r="B317" s="23" t="s">
        <v>94</v>
      </c>
      <c r="C317" s="23" t="s">
        <v>84</v>
      </c>
      <c r="D317" s="33" t="s">
        <v>239</v>
      </c>
      <c r="E317" s="36">
        <v>610</v>
      </c>
      <c r="F317" s="23" t="s">
        <v>129</v>
      </c>
      <c r="G317" s="2">
        <f t="shared" si="21"/>
        <v>2644</v>
      </c>
      <c r="H317" s="2">
        <f>H318+H319</f>
        <v>521</v>
      </c>
      <c r="I317" s="2">
        <f>I318+I319</f>
        <v>661</v>
      </c>
      <c r="J317" s="2">
        <f>J318+J319</f>
        <v>661</v>
      </c>
      <c r="K317" s="2">
        <f>K318+K319</f>
        <v>801</v>
      </c>
      <c r="L317" s="25"/>
      <c r="M317" s="30"/>
    </row>
    <row r="318" spans="1:13" ht="14.25" customHeight="1">
      <c r="A318" s="2" t="s">
        <v>18</v>
      </c>
      <c r="B318" s="23" t="s">
        <v>94</v>
      </c>
      <c r="C318" s="23" t="s">
        <v>84</v>
      </c>
      <c r="D318" s="33" t="s">
        <v>239</v>
      </c>
      <c r="E318" s="36">
        <v>611</v>
      </c>
      <c r="F318" s="23" t="s">
        <v>130</v>
      </c>
      <c r="G318" s="2">
        <f t="shared" si="21"/>
        <v>2030.6</v>
      </c>
      <c r="H318" s="2">
        <v>400</v>
      </c>
      <c r="I318" s="2">
        <v>507.65</v>
      </c>
      <c r="J318" s="2">
        <v>507.65</v>
      </c>
      <c r="K318" s="2">
        <v>615.3</v>
      </c>
      <c r="L318" s="25"/>
      <c r="M318" s="30"/>
    </row>
    <row r="319" spans="1:13" ht="15.75" customHeight="1">
      <c r="A319" s="2" t="s">
        <v>19</v>
      </c>
      <c r="B319" s="23" t="s">
        <v>94</v>
      </c>
      <c r="C319" s="23" t="s">
        <v>84</v>
      </c>
      <c r="D319" s="33" t="s">
        <v>239</v>
      </c>
      <c r="E319" s="36">
        <v>611</v>
      </c>
      <c r="F319" s="23" t="s">
        <v>132</v>
      </c>
      <c r="G319" s="2">
        <f t="shared" si="21"/>
        <v>613.4000000000001</v>
      </c>
      <c r="H319" s="2">
        <v>121</v>
      </c>
      <c r="I319" s="2">
        <v>153.35</v>
      </c>
      <c r="J319" s="2">
        <v>153.35</v>
      </c>
      <c r="K319" s="2">
        <v>185.7</v>
      </c>
      <c r="L319" s="25"/>
      <c r="M319" s="30"/>
    </row>
    <row r="320" spans="1:13" ht="35.25" customHeight="1">
      <c r="A320" s="34" t="s">
        <v>237</v>
      </c>
      <c r="B320" s="31" t="s">
        <v>94</v>
      </c>
      <c r="C320" s="31" t="s">
        <v>84</v>
      </c>
      <c r="D320" s="31" t="s">
        <v>239</v>
      </c>
      <c r="E320" s="32" t="s">
        <v>155</v>
      </c>
      <c r="F320" s="24"/>
      <c r="G320" s="21">
        <f t="shared" si="21"/>
        <v>169</v>
      </c>
      <c r="H320" s="21">
        <f>H321</f>
        <v>35</v>
      </c>
      <c r="I320" s="21">
        <f>I321</f>
        <v>42.25</v>
      </c>
      <c r="J320" s="21">
        <f>J321</f>
        <v>42.25</v>
      </c>
      <c r="K320" s="21">
        <f>K321</f>
        <v>49.5</v>
      </c>
      <c r="L320" s="25"/>
      <c r="M320" s="30"/>
    </row>
    <row r="321" spans="1:13" ht="14.25" customHeight="1">
      <c r="A321" s="4" t="s">
        <v>17</v>
      </c>
      <c r="B321" s="23" t="s">
        <v>94</v>
      </c>
      <c r="C321" s="23" t="s">
        <v>84</v>
      </c>
      <c r="D321" s="33" t="s">
        <v>239</v>
      </c>
      <c r="E321" s="36">
        <v>610</v>
      </c>
      <c r="F321" s="23" t="s">
        <v>129</v>
      </c>
      <c r="G321" s="2">
        <f t="shared" si="21"/>
        <v>169</v>
      </c>
      <c r="H321" s="2">
        <f>H322+H323</f>
        <v>35</v>
      </c>
      <c r="I321" s="2">
        <f>I322+I323</f>
        <v>42.25</v>
      </c>
      <c r="J321" s="2">
        <f>J322+J323</f>
        <v>42.25</v>
      </c>
      <c r="K321" s="2">
        <f>K322+K323</f>
        <v>49.5</v>
      </c>
      <c r="L321" s="25"/>
      <c r="M321" s="30"/>
    </row>
    <row r="322" spans="1:13" ht="13.5" customHeight="1">
      <c r="A322" s="2" t="s">
        <v>18</v>
      </c>
      <c r="B322" s="23" t="s">
        <v>94</v>
      </c>
      <c r="C322" s="23" t="s">
        <v>84</v>
      </c>
      <c r="D322" s="33" t="s">
        <v>239</v>
      </c>
      <c r="E322" s="36">
        <v>611</v>
      </c>
      <c r="F322" s="23" t="s">
        <v>130</v>
      </c>
      <c r="G322" s="2">
        <f t="shared" si="21"/>
        <v>129.8</v>
      </c>
      <c r="H322" s="2">
        <v>27</v>
      </c>
      <c r="I322" s="2">
        <v>32.45</v>
      </c>
      <c r="J322" s="2">
        <v>32.45</v>
      </c>
      <c r="K322" s="2">
        <v>37.9</v>
      </c>
      <c r="L322" s="25"/>
      <c r="M322" s="30"/>
    </row>
    <row r="323" spans="1:13" ht="15.75" customHeight="1">
      <c r="A323" s="2" t="s">
        <v>19</v>
      </c>
      <c r="B323" s="23" t="s">
        <v>94</v>
      </c>
      <c r="C323" s="23" t="s">
        <v>84</v>
      </c>
      <c r="D323" s="33" t="s">
        <v>239</v>
      </c>
      <c r="E323" s="36">
        <v>611</v>
      </c>
      <c r="F323" s="23" t="s">
        <v>132</v>
      </c>
      <c r="G323" s="2">
        <f t="shared" si="21"/>
        <v>39.2</v>
      </c>
      <c r="H323" s="2">
        <v>8</v>
      </c>
      <c r="I323" s="2">
        <v>9.8</v>
      </c>
      <c r="J323" s="2">
        <v>9.8</v>
      </c>
      <c r="K323" s="2">
        <v>11.6</v>
      </c>
      <c r="L323" s="25"/>
      <c r="M323" s="30"/>
    </row>
    <row r="324" spans="1:13" ht="15.75" customHeight="1">
      <c r="A324" s="39" t="s">
        <v>240</v>
      </c>
      <c r="B324" s="40" t="s">
        <v>94</v>
      </c>
      <c r="C324" s="40" t="s">
        <v>241</v>
      </c>
      <c r="D324" s="40" t="s">
        <v>183</v>
      </c>
      <c r="E324" s="52" t="s">
        <v>68</v>
      </c>
      <c r="F324" s="40"/>
      <c r="G324" s="39">
        <f t="shared" si="21"/>
        <v>1278.9</v>
      </c>
      <c r="H324" s="39">
        <f>H325+H332+H327</f>
        <v>107.8</v>
      </c>
      <c r="I324" s="39">
        <f>I325+I332+I327</f>
        <v>152.8</v>
      </c>
      <c r="J324" s="39">
        <f>J325+J332+J327</f>
        <v>107.3</v>
      </c>
      <c r="K324" s="39">
        <f>K325+K332+K327</f>
        <v>911</v>
      </c>
      <c r="L324" s="25"/>
      <c r="M324" s="30"/>
    </row>
    <row r="325" spans="1:13" ht="14.25" customHeight="1">
      <c r="A325" s="38" t="s">
        <v>98</v>
      </c>
      <c r="B325" s="40" t="s">
        <v>94</v>
      </c>
      <c r="C325" s="40" t="s">
        <v>99</v>
      </c>
      <c r="D325" s="40" t="s">
        <v>242</v>
      </c>
      <c r="E325" s="40" t="s">
        <v>57</v>
      </c>
      <c r="F325" s="40"/>
      <c r="G325" s="39">
        <f t="shared" si="21"/>
        <v>245.09999999999997</v>
      </c>
      <c r="H325" s="39">
        <f>H326</f>
        <v>61.3</v>
      </c>
      <c r="I325" s="39">
        <f>I326</f>
        <v>61.3</v>
      </c>
      <c r="J325" s="39">
        <f>J326</f>
        <v>61.3</v>
      </c>
      <c r="K325" s="39">
        <f>K326</f>
        <v>61.2</v>
      </c>
      <c r="L325" s="25"/>
      <c r="M325" s="25"/>
    </row>
    <row r="326" spans="1:13" ht="13.5" customHeight="1">
      <c r="A326" s="4" t="s">
        <v>100</v>
      </c>
      <c r="B326" s="23" t="s">
        <v>94</v>
      </c>
      <c r="C326" s="23" t="s">
        <v>99</v>
      </c>
      <c r="D326" s="23" t="s">
        <v>242</v>
      </c>
      <c r="E326" s="23" t="s">
        <v>142</v>
      </c>
      <c r="F326" s="23" t="s">
        <v>101</v>
      </c>
      <c r="G326" s="2">
        <f t="shared" si="21"/>
        <v>245.09999999999997</v>
      </c>
      <c r="H326" s="2">
        <v>61.3</v>
      </c>
      <c r="I326" s="2">
        <v>61.3</v>
      </c>
      <c r="J326" s="2">
        <v>61.3</v>
      </c>
      <c r="K326" s="2">
        <v>61.2</v>
      </c>
      <c r="L326" s="25"/>
      <c r="M326" s="25"/>
    </row>
    <row r="327" spans="1:13" ht="17.25" customHeight="1">
      <c r="A327" s="38" t="s">
        <v>245</v>
      </c>
      <c r="B327" s="40" t="s">
        <v>94</v>
      </c>
      <c r="C327" s="40" t="s">
        <v>85</v>
      </c>
      <c r="D327" s="40" t="s">
        <v>183</v>
      </c>
      <c r="E327" s="40" t="s">
        <v>68</v>
      </c>
      <c r="F327" s="51"/>
      <c r="G327" s="39">
        <f t="shared" si="21"/>
        <v>763.8</v>
      </c>
      <c r="H327" s="39">
        <f>H328+H330</f>
        <v>0</v>
      </c>
      <c r="I327" s="39">
        <f>I328+I330</f>
        <v>0</v>
      </c>
      <c r="J327" s="39">
        <f>J328+J330</f>
        <v>0</v>
      </c>
      <c r="K327" s="39">
        <f>K328+K330</f>
        <v>763.8</v>
      </c>
      <c r="L327" s="25"/>
      <c r="M327" s="25"/>
    </row>
    <row r="328" spans="1:13" ht="46.5" customHeight="1">
      <c r="A328" s="41" t="s">
        <v>243</v>
      </c>
      <c r="B328" s="24" t="s">
        <v>94</v>
      </c>
      <c r="C328" s="24" t="s">
        <v>85</v>
      </c>
      <c r="D328" s="24" t="s">
        <v>244</v>
      </c>
      <c r="E328" s="24" t="s">
        <v>42</v>
      </c>
      <c r="F328" s="24"/>
      <c r="G328" s="21">
        <f>G329</f>
        <v>555.9</v>
      </c>
      <c r="H328" s="21">
        <f aca="true" t="shared" si="22" ref="H328:K330">H329</f>
        <v>0</v>
      </c>
      <c r="I328" s="21">
        <f t="shared" si="22"/>
        <v>0</v>
      </c>
      <c r="J328" s="21">
        <f t="shared" si="22"/>
        <v>0</v>
      </c>
      <c r="K328" s="21">
        <f t="shared" si="22"/>
        <v>555.9</v>
      </c>
      <c r="L328" s="25"/>
      <c r="M328" s="25"/>
    </row>
    <row r="329" spans="1:13" ht="14.25" customHeight="1">
      <c r="A329" s="4" t="s">
        <v>156</v>
      </c>
      <c r="B329" s="23" t="s">
        <v>94</v>
      </c>
      <c r="C329" s="23" t="s">
        <v>85</v>
      </c>
      <c r="D329" s="23" t="s">
        <v>244</v>
      </c>
      <c r="E329" s="23" t="s">
        <v>157</v>
      </c>
      <c r="F329" s="23" t="s">
        <v>86</v>
      </c>
      <c r="G329" s="2">
        <f>H329+I329+J329+K329</f>
        <v>555.9</v>
      </c>
      <c r="H329" s="2">
        <v>0</v>
      </c>
      <c r="I329" s="2">
        <v>0</v>
      </c>
      <c r="J329" s="2">
        <v>0</v>
      </c>
      <c r="K329" s="2">
        <v>555.9</v>
      </c>
      <c r="L329" s="25"/>
      <c r="M329" s="25"/>
    </row>
    <row r="330" spans="1:13" ht="57.75" customHeight="1">
      <c r="A330" s="41" t="s">
        <v>300</v>
      </c>
      <c r="B330" s="24" t="s">
        <v>94</v>
      </c>
      <c r="C330" s="24" t="s">
        <v>85</v>
      </c>
      <c r="D330" s="24" t="s">
        <v>301</v>
      </c>
      <c r="E330" s="24" t="s">
        <v>42</v>
      </c>
      <c r="F330" s="24"/>
      <c r="G330" s="21">
        <f>G331</f>
        <v>207.9</v>
      </c>
      <c r="H330" s="21">
        <f t="shared" si="22"/>
        <v>0</v>
      </c>
      <c r="I330" s="21">
        <f t="shared" si="22"/>
        <v>0</v>
      </c>
      <c r="J330" s="21">
        <f t="shared" si="22"/>
        <v>0</v>
      </c>
      <c r="K330" s="21">
        <f t="shared" si="22"/>
        <v>207.9</v>
      </c>
      <c r="L330" s="25"/>
      <c r="M330" s="25"/>
    </row>
    <row r="331" spans="1:13" ht="14.25" customHeight="1">
      <c r="A331" s="4" t="s">
        <v>156</v>
      </c>
      <c r="B331" s="23" t="s">
        <v>94</v>
      </c>
      <c r="C331" s="23" t="s">
        <v>85</v>
      </c>
      <c r="D331" s="23" t="s">
        <v>301</v>
      </c>
      <c r="E331" s="23" t="s">
        <v>157</v>
      </c>
      <c r="F331" s="23" t="s">
        <v>86</v>
      </c>
      <c r="G331" s="2">
        <f>H331+I331+J331+K331</f>
        <v>207.9</v>
      </c>
      <c r="H331" s="2">
        <v>0</v>
      </c>
      <c r="I331" s="2">
        <v>0</v>
      </c>
      <c r="J331" s="2">
        <v>0</v>
      </c>
      <c r="K331" s="2">
        <v>207.9</v>
      </c>
      <c r="L331" s="25"/>
      <c r="M331" s="25"/>
    </row>
    <row r="332" spans="1:13" ht="17.25" customHeight="1">
      <c r="A332" s="53" t="s">
        <v>246</v>
      </c>
      <c r="B332" s="40" t="s">
        <v>94</v>
      </c>
      <c r="C332" s="40" t="s">
        <v>247</v>
      </c>
      <c r="D332" s="40" t="s">
        <v>183</v>
      </c>
      <c r="E332" s="40" t="s">
        <v>68</v>
      </c>
      <c r="F332" s="40"/>
      <c r="G332" s="39">
        <f>H332+I332+J332+K332</f>
        <v>270</v>
      </c>
      <c r="H332" s="39">
        <f>H333+H338</f>
        <v>46.5</v>
      </c>
      <c r="I332" s="39">
        <f>I333+I338</f>
        <v>91.5</v>
      </c>
      <c r="J332" s="39">
        <f>J333+J338</f>
        <v>46</v>
      </c>
      <c r="K332" s="39">
        <f>K333+K338</f>
        <v>86</v>
      </c>
      <c r="L332" s="25"/>
      <c r="M332" s="25"/>
    </row>
    <row r="333" spans="1:13" ht="24" customHeight="1">
      <c r="A333" s="22" t="s">
        <v>319</v>
      </c>
      <c r="B333" s="24" t="s">
        <v>94</v>
      </c>
      <c r="C333" s="24" t="s">
        <v>247</v>
      </c>
      <c r="D333" s="24" t="s">
        <v>248</v>
      </c>
      <c r="E333" s="24" t="s">
        <v>148</v>
      </c>
      <c r="F333" s="24"/>
      <c r="G333" s="21">
        <f aca="true" t="shared" si="23" ref="G333:G345">H333+I333+J333+K333</f>
        <v>83</v>
      </c>
      <c r="H333" s="21">
        <f>H335+H337</f>
        <v>0</v>
      </c>
      <c r="I333" s="21">
        <f>I335+I337</f>
        <v>21</v>
      </c>
      <c r="J333" s="21">
        <f>J335+J337</f>
        <v>0</v>
      </c>
      <c r="K333" s="21">
        <f>K335+K337</f>
        <v>62</v>
      </c>
      <c r="L333" s="25"/>
      <c r="M333" s="25"/>
    </row>
    <row r="334" spans="1:13" ht="15" customHeight="1">
      <c r="A334" s="44" t="s">
        <v>249</v>
      </c>
      <c r="B334" s="45" t="s">
        <v>94</v>
      </c>
      <c r="C334" s="45" t="s">
        <v>247</v>
      </c>
      <c r="D334" s="45" t="s">
        <v>251</v>
      </c>
      <c r="E334" s="45" t="s">
        <v>115</v>
      </c>
      <c r="F334" s="45" t="s">
        <v>55</v>
      </c>
      <c r="G334" s="46">
        <f>H334+I334+J334+K334</f>
        <v>43</v>
      </c>
      <c r="H334" s="46">
        <f>H335</f>
        <v>0</v>
      </c>
      <c r="I334" s="46">
        <f>I335</f>
        <v>21</v>
      </c>
      <c r="J334" s="46">
        <f>J335</f>
        <v>0</v>
      </c>
      <c r="K334" s="46">
        <f>K335</f>
        <v>22</v>
      </c>
      <c r="L334" s="25"/>
      <c r="M334" s="25"/>
    </row>
    <row r="335" spans="1:13" ht="15" customHeight="1">
      <c r="A335" s="4" t="s">
        <v>33</v>
      </c>
      <c r="B335" s="23" t="s">
        <v>94</v>
      </c>
      <c r="C335" s="23" t="s">
        <v>247</v>
      </c>
      <c r="D335" s="23" t="s">
        <v>251</v>
      </c>
      <c r="E335" s="23" t="s">
        <v>115</v>
      </c>
      <c r="F335" s="23" t="s">
        <v>55</v>
      </c>
      <c r="G335" s="2">
        <f t="shared" si="23"/>
        <v>43</v>
      </c>
      <c r="H335" s="2">
        <v>0</v>
      </c>
      <c r="I335" s="2">
        <v>21</v>
      </c>
      <c r="J335" s="2">
        <v>0</v>
      </c>
      <c r="K335" s="2">
        <v>22</v>
      </c>
      <c r="L335" s="25"/>
      <c r="M335" s="30"/>
    </row>
    <row r="336" spans="1:13" ht="37.5" customHeight="1">
      <c r="A336" s="44" t="s">
        <v>302</v>
      </c>
      <c r="B336" s="45" t="s">
        <v>94</v>
      </c>
      <c r="C336" s="45" t="s">
        <v>247</v>
      </c>
      <c r="D336" s="45" t="s">
        <v>303</v>
      </c>
      <c r="E336" s="45" t="s">
        <v>115</v>
      </c>
      <c r="F336" s="45"/>
      <c r="G336" s="46">
        <f>H336+I336+J336+K336</f>
        <v>40</v>
      </c>
      <c r="H336" s="46">
        <f>H337</f>
        <v>0</v>
      </c>
      <c r="I336" s="46">
        <f>I337</f>
        <v>0</v>
      </c>
      <c r="J336" s="46">
        <f>J337</f>
        <v>0</v>
      </c>
      <c r="K336" s="46">
        <f>K337</f>
        <v>40</v>
      </c>
      <c r="L336" s="25"/>
      <c r="M336" s="30"/>
    </row>
    <row r="337" spans="1:13" ht="15" customHeight="1">
      <c r="A337" s="4" t="s">
        <v>32</v>
      </c>
      <c r="B337" s="23" t="s">
        <v>94</v>
      </c>
      <c r="C337" s="23" t="s">
        <v>247</v>
      </c>
      <c r="D337" s="23" t="s">
        <v>303</v>
      </c>
      <c r="E337" s="23" t="s">
        <v>115</v>
      </c>
      <c r="F337" s="23" t="s">
        <v>54</v>
      </c>
      <c r="G337" s="2">
        <f>H337+I337+J337+K337</f>
        <v>40</v>
      </c>
      <c r="H337" s="2">
        <v>0</v>
      </c>
      <c r="I337" s="2">
        <v>0</v>
      </c>
      <c r="J337" s="2">
        <v>0</v>
      </c>
      <c r="K337" s="2">
        <v>40</v>
      </c>
      <c r="L337" s="25"/>
      <c r="M337" s="30"/>
    </row>
    <row r="338" spans="1:13" ht="26.25" customHeight="1">
      <c r="A338" s="22" t="s">
        <v>320</v>
      </c>
      <c r="B338" s="24" t="s">
        <v>94</v>
      </c>
      <c r="C338" s="24" t="s">
        <v>247</v>
      </c>
      <c r="D338" s="24" t="s">
        <v>250</v>
      </c>
      <c r="E338" s="24" t="s">
        <v>148</v>
      </c>
      <c r="F338" s="24"/>
      <c r="G338" s="21">
        <f t="shared" si="23"/>
        <v>187</v>
      </c>
      <c r="H338" s="21">
        <f aca="true" t="shared" si="24" ref="H338:K339">H339</f>
        <v>46.5</v>
      </c>
      <c r="I338" s="21">
        <f t="shared" si="24"/>
        <v>70.5</v>
      </c>
      <c r="J338" s="21">
        <f t="shared" si="24"/>
        <v>46</v>
      </c>
      <c r="K338" s="21">
        <f t="shared" si="24"/>
        <v>24</v>
      </c>
      <c r="L338" s="25"/>
      <c r="M338" s="25"/>
    </row>
    <row r="339" spans="1:13" ht="23.25" customHeight="1">
      <c r="A339" s="44" t="s">
        <v>252</v>
      </c>
      <c r="B339" s="45" t="s">
        <v>94</v>
      </c>
      <c r="C339" s="45" t="s">
        <v>247</v>
      </c>
      <c r="D339" s="45" t="s">
        <v>253</v>
      </c>
      <c r="E339" s="45" t="s">
        <v>116</v>
      </c>
      <c r="F339" s="47"/>
      <c r="G339" s="47">
        <f>H339+I339+J339+K339</f>
        <v>187</v>
      </c>
      <c r="H339" s="47">
        <f t="shared" si="24"/>
        <v>46.5</v>
      </c>
      <c r="I339" s="47">
        <f t="shared" si="24"/>
        <v>70.5</v>
      </c>
      <c r="J339" s="47">
        <f t="shared" si="24"/>
        <v>46</v>
      </c>
      <c r="K339" s="47">
        <f t="shared" si="24"/>
        <v>24</v>
      </c>
      <c r="L339" s="25"/>
      <c r="M339" s="30"/>
    </row>
    <row r="340" spans="1:13" ht="12" customHeight="1">
      <c r="A340" s="4" t="s">
        <v>33</v>
      </c>
      <c r="B340" s="23" t="s">
        <v>94</v>
      </c>
      <c r="C340" s="23" t="s">
        <v>247</v>
      </c>
      <c r="D340" s="23" t="s">
        <v>253</v>
      </c>
      <c r="E340" s="23" t="s">
        <v>115</v>
      </c>
      <c r="F340" s="23" t="s">
        <v>55</v>
      </c>
      <c r="G340" s="2">
        <f t="shared" si="23"/>
        <v>187</v>
      </c>
      <c r="H340" s="2">
        <v>46.5</v>
      </c>
      <c r="I340" s="2">
        <v>70.5</v>
      </c>
      <c r="J340" s="2">
        <v>46</v>
      </c>
      <c r="K340" s="2">
        <v>24</v>
      </c>
      <c r="L340" s="25"/>
      <c r="M340" s="25"/>
    </row>
    <row r="341" spans="1:13" ht="17.25" customHeight="1">
      <c r="A341" s="39" t="s">
        <v>255</v>
      </c>
      <c r="B341" s="24" t="s">
        <v>94</v>
      </c>
      <c r="C341" s="24" t="s">
        <v>256</v>
      </c>
      <c r="D341" s="40" t="s">
        <v>183</v>
      </c>
      <c r="E341" s="40" t="s">
        <v>68</v>
      </c>
      <c r="F341" s="40"/>
      <c r="G341" s="39">
        <f>H341+I341+J341+K341</f>
        <v>5098.700000000001</v>
      </c>
      <c r="H341" s="39">
        <f>H342+H363</f>
        <v>1115.2</v>
      </c>
      <c r="I341" s="39">
        <f>I342+I363</f>
        <v>1348.5</v>
      </c>
      <c r="J341" s="39">
        <f>J342+J363</f>
        <v>1162.6000000000001</v>
      </c>
      <c r="K341" s="39">
        <f>K342+K363</f>
        <v>1472.4</v>
      </c>
      <c r="L341" s="25"/>
      <c r="M341" s="25"/>
    </row>
    <row r="342" spans="1:13" ht="25.5" customHeight="1">
      <c r="A342" s="22" t="s">
        <v>321</v>
      </c>
      <c r="B342" s="24" t="s">
        <v>94</v>
      </c>
      <c r="C342" s="24" t="s">
        <v>107</v>
      </c>
      <c r="D342" s="24" t="s">
        <v>254</v>
      </c>
      <c r="E342" s="24" t="s">
        <v>155</v>
      </c>
      <c r="F342" s="24"/>
      <c r="G342" s="21">
        <f t="shared" si="23"/>
        <v>4711.700000000001</v>
      </c>
      <c r="H342" s="21">
        <f>H343</f>
        <v>1076.2</v>
      </c>
      <c r="I342" s="21">
        <f>I343</f>
        <v>1163.5</v>
      </c>
      <c r="J342" s="21">
        <f>J343</f>
        <v>1123.6000000000001</v>
      </c>
      <c r="K342" s="21">
        <f>K343</f>
        <v>1348.4</v>
      </c>
      <c r="L342" s="25"/>
      <c r="M342" s="25"/>
    </row>
    <row r="343" spans="1:13" ht="36.75" customHeight="1">
      <c r="A343" s="44" t="s">
        <v>259</v>
      </c>
      <c r="B343" s="45" t="s">
        <v>94</v>
      </c>
      <c r="C343" s="45" t="s">
        <v>107</v>
      </c>
      <c r="D343" s="45" t="s">
        <v>260</v>
      </c>
      <c r="E343" s="45" t="s">
        <v>127</v>
      </c>
      <c r="F343" s="45" t="s">
        <v>74</v>
      </c>
      <c r="G343" s="46">
        <f t="shared" si="23"/>
        <v>4711.700000000001</v>
      </c>
      <c r="H343" s="46">
        <f>H344+H348+H361+H362</f>
        <v>1076.2</v>
      </c>
      <c r="I343" s="46">
        <f>I344+I348+I361+I362</f>
        <v>1163.5</v>
      </c>
      <c r="J343" s="46">
        <f>J344+J348+J361+J362</f>
        <v>1123.6000000000001</v>
      </c>
      <c r="K343" s="46">
        <f>K344+K348+K361+K362</f>
        <v>1348.4</v>
      </c>
      <c r="L343" s="25"/>
      <c r="M343" s="25"/>
    </row>
    <row r="344" spans="1:13" ht="14.25" customHeight="1">
      <c r="A344" s="4" t="s">
        <v>17</v>
      </c>
      <c r="B344" s="23" t="s">
        <v>94</v>
      </c>
      <c r="C344" s="23" t="s">
        <v>107</v>
      </c>
      <c r="D344" s="23" t="s">
        <v>260</v>
      </c>
      <c r="E344" s="23" t="s">
        <v>110</v>
      </c>
      <c r="F344" s="23" t="s">
        <v>129</v>
      </c>
      <c r="G344" s="2">
        <f t="shared" si="23"/>
        <v>2857.62</v>
      </c>
      <c r="H344" s="46">
        <f>H345+H347</f>
        <v>567.6</v>
      </c>
      <c r="I344" s="46">
        <f>I345+I347</f>
        <v>714.4000000000001</v>
      </c>
      <c r="J344" s="46">
        <f>J345+J347</f>
        <v>714.4000000000001</v>
      </c>
      <c r="K344" s="46">
        <f>K345+K347</f>
        <v>861.22</v>
      </c>
      <c r="L344" s="25"/>
      <c r="M344" s="25"/>
    </row>
    <row r="345" spans="1:13" ht="15" customHeight="1">
      <c r="A345" s="2" t="s">
        <v>18</v>
      </c>
      <c r="B345" s="23" t="s">
        <v>94</v>
      </c>
      <c r="C345" s="23" t="s">
        <v>107</v>
      </c>
      <c r="D345" s="23" t="s">
        <v>260</v>
      </c>
      <c r="E345" s="23" t="s">
        <v>110</v>
      </c>
      <c r="F345" s="23" t="s">
        <v>130</v>
      </c>
      <c r="G345" s="2">
        <f t="shared" si="23"/>
        <v>2194.79</v>
      </c>
      <c r="H345" s="2">
        <v>457.2</v>
      </c>
      <c r="I345" s="2">
        <v>548.7</v>
      </c>
      <c r="J345" s="2">
        <v>548.7</v>
      </c>
      <c r="K345" s="2">
        <v>640.19</v>
      </c>
      <c r="L345" s="25"/>
      <c r="M345" s="25"/>
    </row>
    <row r="346" spans="1:13" ht="13.5" customHeight="1" hidden="1">
      <c r="A346" s="2" t="s">
        <v>19</v>
      </c>
      <c r="B346" s="23" t="s">
        <v>94</v>
      </c>
      <c r="C346" s="23" t="s">
        <v>107</v>
      </c>
      <c r="D346" s="23" t="s">
        <v>260</v>
      </c>
      <c r="E346" s="23" t="s">
        <v>110</v>
      </c>
      <c r="F346" s="23" t="s">
        <v>131</v>
      </c>
      <c r="G346" s="2"/>
      <c r="H346" s="2"/>
      <c r="I346" s="2"/>
      <c r="J346" s="2"/>
      <c r="K346" s="2"/>
      <c r="L346" s="25"/>
      <c r="M346" s="25"/>
    </row>
    <row r="347" spans="1:13" ht="13.5" customHeight="1">
      <c r="A347" s="2" t="s">
        <v>20</v>
      </c>
      <c r="B347" s="23" t="s">
        <v>94</v>
      </c>
      <c r="C347" s="23" t="s">
        <v>107</v>
      </c>
      <c r="D347" s="23" t="s">
        <v>260</v>
      </c>
      <c r="E347" s="23" t="s">
        <v>110</v>
      </c>
      <c r="F347" s="23" t="s">
        <v>132</v>
      </c>
      <c r="G347" s="2">
        <f>H347+I347+J347+K347</f>
        <v>662.83</v>
      </c>
      <c r="H347" s="2">
        <v>110.4</v>
      </c>
      <c r="I347" s="2">
        <v>165.7</v>
      </c>
      <c r="J347" s="2">
        <v>165.7</v>
      </c>
      <c r="K347" s="2">
        <v>221.03</v>
      </c>
      <c r="L347" s="25"/>
      <c r="M347" s="25"/>
    </row>
    <row r="348" spans="1:13" ht="15" customHeight="1">
      <c r="A348" s="2" t="s">
        <v>21</v>
      </c>
      <c r="B348" s="23" t="s">
        <v>94</v>
      </c>
      <c r="C348" s="23" t="s">
        <v>107</v>
      </c>
      <c r="D348" s="23" t="s">
        <v>260</v>
      </c>
      <c r="E348" s="23" t="s">
        <v>110</v>
      </c>
      <c r="F348" s="23" t="s">
        <v>133</v>
      </c>
      <c r="G348" s="2">
        <f>H348+I348+J348+K348</f>
        <v>564.2800000000001</v>
      </c>
      <c r="H348" s="2">
        <f>H350+H351+H356+H359</f>
        <v>188.70000000000002</v>
      </c>
      <c r="I348" s="2">
        <f>I350+I351+I356+I359</f>
        <v>119.00000000000001</v>
      </c>
      <c r="J348" s="2">
        <f>J350+J351+J356+J359</f>
        <v>89.10000000000002</v>
      </c>
      <c r="K348" s="2">
        <f>K350+K351+K356+K359</f>
        <v>167.48000000000002</v>
      </c>
      <c r="L348" s="25"/>
      <c r="M348" s="25"/>
    </row>
    <row r="349" spans="1:13" ht="15" customHeight="1" hidden="1">
      <c r="A349" s="2" t="s">
        <v>22</v>
      </c>
      <c r="B349" s="23" t="s">
        <v>94</v>
      </c>
      <c r="C349" s="23" t="s">
        <v>107</v>
      </c>
      <c r="D349" s="23" t="s">
        <v>260</v>
      </c>
      <c r="E349" s="23" t="s">
        <v>110</v>
      </c>
      <c r="F349" s="23" t="s">
        <v>134</v>
      </c>
      <c r="G349" s="2"/>
      <c r="H349" s="2"/>
      <c r="I349" s="2"/>
      <c r="J349" s="2"/>
      <c r="K349" s="2"/>
      <c r="L349" s="25"/>
      <c r="M349" s="25"/>
    </row>
    <row r="350" spans="1:13" ht="13.5" customHeight="1">
      <c r="A350" s="2" t="s">
        <v>23</v>
      </c>
      <c r="B350" s="23" t="s">
        <v>94</v>
      </c>
      <c r="C350" s="23" t="s">
        <v>107</v>
      </c>
      <c r="D350" s="23" t="s">
        <v>260</v>
      </c>
      <c r="E350" s="23" t="s">
        <v>110</v>
      </c>
      <c r="F350" s="23" t="s">
        <v>135</v>
      </c>
      <c r="G350" s="2">
        <f>I350+J350+K350+H350</f>
        <v>45.8</v>
      </c>
      <c r="H350" s="2">
        <v>11.4</v>
      </c>
      <c r="I350" s="2">
        <v>11.4</v>
      </c>
      <c r="J350" s="2">
        <v>11.5</v>
      </c>
      <c r="K350" s="2">
        <v>11.5</v>
      </c>
      <c r="L350" s="25"/>
      <c r="M350" s="25"/>
    </row>
    <row r="351" spans="1:13" ht="13.5" customHeight="1">
      <c r="A351" s="2" t="s">
        <v>24</v>
      </c>
      <c r="B351" s="23" t="s">
        <v>94</v>
      </c>
      <c r="C351" s="23" t="s">
        <v>107</v>
      </c>
      <c r="D351" s="23" t="s">
        <v>260</v>
      </c>
      <c r="E351" s="23" t="s">
        <v>110</v>
      </c>
      <c r="F351" s="23" t="s">
        <v>136</v>
      </c>
      <c r="G351" s="2">
        <f>H351+I351+J351+K351</f>
        <v>441.7</v>
      </c>
      <c r="H351" s="2">
        <f>H353+H354+H355</f>
        <v>158.6</v>
      </c>
      <c r="I351" s="2">
        <f>I353+I354+I355</f>
        <v>88.8</v>
      </c>
      <c r="J351" s="2">
        <f>J353+J354+J355</f>
        <v>58.800000000000004</v>
      </c>
      <c r="K351" s="2">
        <f>K353+K354+K355</f>
        <v>135.5</v>
      </c>
      <c r="L351" s="25"/>
      <c r="M351" s="25"/>
    </row>
    <row r="352" spans="1:13" ht="13.5" customHeight="1" hidden="1">
      <c r="A352" s="2" t="s">
        <v>25</v>
      </c>
      <c r="B352" s="23" t="s">
        <v>94</v>
      </c>
      <c r="C352" s="23" t="s">
        <v>107</v>
      </c>
      <c r="D352" s="23" t="s">
        <v>260</v>
      </c>
      <c r="E352" s="23" t="s">
        <v>110</v>
      </c>
      <c r="F352" s="23"/>
      <c r="G352" s="2"/>
      <c r="H352" s="2"/>
      <c r="I352" s="2"/>
      <c r="J352" s="2"/>
      <c r="K352" s="2"/>
      <c r="L352" s="25"/>
      <c r="M352" s="25"/>
    </row>
    <row r="353" spans="1:13" ht="13.5" customHeight="1">
      <c r="A353" s="2" t="s">
        <v>26</v>
      </c>
      <c r="B353" s="23" t="s">
        <v>94</v>
      </c>
      <c r="C353" s="23" t="s">
        <v>107</v>
      </c>
      <c r="D353" s="23" t="s">
        <v>260</v>
      </c>
      <c r="E353" s="23" t="s">
        <v>110</v>
      </c>
      <c r="F353" s="23" t="s">
        <v>136</v>
      </c>
      <c r="G353" s="2">
        <f>H353+I353+J353+K353</f>
        <v>149.7</v>
      </c>
      <c r="H353" s="2">
        <v>56</v>
      </c>
      <c r="I353" s="2">
        <v>30</v>
      </c>
      <c r="J353" s="2"/>
      <c r="K353" s="2">
        <v>63.7</v>
      </c>
      <c r="L353" s="25"/>
      <c r="M353" s="25"/>
    </row>
    <row r="354" spans="1:13" ht="12.75" customHeight="1">
      <c r="A354" s="2" t="s">
        <v>27</v>
      </c>
      <c r="B354" s="23" t="s">
        <v>94</v>
      </c>
      <c r="C354" s="23" t="s">
        <v>107</v>
      </c>
      <c r="D354" s="23" t="s">
        <v>260</v>
      </c>
      <c r="E354" s="23" t="s">
        <v>110</v>
      </c>
      <c r="F354" s="23" t="s">
        <v>136</v>
      </c>
      <c r="G354" s="2">
        <f>H354+I354+J354+K354</f>
        <v>253.70000000000002</v>
      </c>
      <c r="H354" s="2">
        <v>93.7</v>
      </c>
      <c r="I354" s="2">
        <v>49.2</v>
      </c>
      <c r="J354" s="2">
        <v>49.2</v>
      </c>
      <c r="K354" s="2">
        <v>61.6</v>
      </c>
      <c r="L354" s="25"/>
      <c r="M354" s="25"/>
    </row>
    <row r="355" spans="1:13" ht="14.25" customHeight="1">
      <c r="A355" s="2" t="s">
        <v>28</v>
      </c>
      <c r="B355" s="23" t="s">
        <v>94</v>
      </c>
      <c r="C355" s="23" t="s">
        <v>107</v>
      </c>
      <c r="D355" s="23" t="s">
        <v>260</v>
      </c>
      <c r="E355" s="23" t="s">
        <v>110</v>
      </c>
      <c r="F355" s="23" t="s">
        <v>136</v>
      </c>
      <c r="G355" s="2">
        <f>H355+I355+J355+K355</f>
        <v>38.3</v>
      </c>
      <c r="H355" s="2">
        <v>8.9</v>
      </c>
      <c r="I355" s="2">
        <v>9.6</v>
      </c>
      <c r="J355" s="2">
        <v>9.6</v>
      </c>
      <c r="K355" s="2">
        <v>10.2</v>
      </c>
      <c r="L355" s="25"/>
      <c r="M355" s="25"/>
    </row>
    <row r="356" spans="1:13" ht="13.5" customHeight="1">
      <c r="A356" s="2" t="s">
        <v>29</v>
      </c>
      <c r="B356" s="23" t="s">
        <v>94</v>
      </c>
      <c r="C356" s="23" t="s">
        <v>107</v>
      </c>
      <c r="D356" s="23" t="s">
        <v>260</v>
      </c>
      <c r="E356" s="23" t="s">
        <v>110</v>
      </c>
      <c r="F356" s="23" t="s">
        <v>111</v>
      </c>
      <c r="G356" s="2">
        <f>H356+I356+J356+K356</f>
        <v>41.5</v>
      </c>
      <c r="H356" s="2">
        <f>H358</f>
        <v>10.3</v>
      </c>
      <c r="I356" s="2">
        <f>I358</f>
        <v>10.4</v>
      </c>
      <c r="J356" s="2">
        <f>J358</f>
        <v>10.4</v>
      </c>
      <c r="K356" s="2">
        <f>K358</f>
        <v>10.4</v>
      </c>
      <c r="L356" s="25"/>
      <c r="M356" s="25"/>
    </row>
    <row r="357" spans="1:13" ht="11.25" customHeight="1" hidden="1">
      <c r="A357" s="2" t="s">
        <v>25</v>
      </c>
      <c r="B357" s="23" t="s">
        <v>94</v>
      </c>
      <c r="C357" s="23" t="s">
        <v>107</v>
      </c>
      <c r="D357" s="23" t="s">
        <v>260</v>
      </c>
      <c r="E357" s="23" t="s">
        <v>110</v>
      </c>
      <c r="F357" s="23"/>
      <c r="G357" s="2"/>
      <c r="H357" s="2"/>
      <c r="I357" s="2"/>
      <c r="J357" s="2"/>
      <c r="K357" s="2"/>
      <c r="L357" s="25"/>
      <c r="M357" s="25"/>
    </row>
    <row r="358" spans="1:13" ht="13.5" customHeight="1">
      <c r="A358" s="2" t="s">
        <v>30</v>
      </c>
      <c r="B358" s="23" t="s">
        <v>94</v>
      </c>
      <c r="C358" s="23" t="s">
        <v>107</v>
      </c>
      <c r="D358" s="23" t="s">
        <v>260</v>
      </c>
      <c r="E358" s="23" t="s">
        <v>110</v>
      </c>
      <c r="F358" s="23" t="s">
        <v>111</v>
      </c>
      <c r="G358" s="2">
        <f aca="true" t="shared" si="25" ref="G358:G370">H358+I358+J358+K358</f>
        <v>41.5</v>
      </c>
      <c r="H358" s="2">
        <v>10.3</v>
      </c>
      <c r="I358" s="2">
        <v>10.4</v>
      </c>
      <c r="J358" s="2">
        <v>10.4</v>
      </c>
      <c r="K358" s="2">
        <v>10.4</v>
      </c>
      <c r="L358" s="25"/>
      <c r="M358" s="25"/>
    </row>
    <row r="359" spans="1:13" ht="15" customHeight="1">
      <c r="A359" s="2" t="s">
        <v>32</v>
      </c>
      <c r="B359" s="23" t="s">
        <v>94</v>
      </c>
      <c r="C359" s="23" t="s">
        <v>107</v>
      </c>
      <c r="D359" s="23" t="s">
        <v>260</v>
      </c>
      <c r="E359" s="23" t="s">
        <v>110</v>
      </c>
      <c r="F359" s="23" t="s">
        <v>112</v>
      </c>
      <c r="G359" s="2">
        <f t="shared" si="25"/>
        <v>35.28</v>
      </c>
      <c r="H359" s="2">
        <f>H360</f>
        <v>8.4</v>
      </c>
      <c r="I359" s="2">
        <f>I360</f>
        <v>8.4</v>
      </c>
      <c r="J359" s="2">
        <f>J360</f>
        <v>8.4</v>
      </c>
      <c r="K359" s="2">
        <f>K360</f>
        <v>10.08</v>
      </c>
      <c r="L359" s="25"/>
      <c r="M359" s="25"/>
    </row>
    <row r="360" spans="1:13" ht="14.25" customHeight="1">
      <c r="A360" s="2" t="s">
        <v>81</v>
      </c>
      <c r="B360" s="23" t="s">
        <v>94</v>
      </c>
      <c r="C360" s="23" t="s">
        <v>107</v>
      </c>
      <c r="D360" s="23" t="s">
        <v>260</v>
      </c>
      <c r="E360" s="23" t="s">
        <v>110</v>
      </c>
      <c r="F360" s="23" t="s">
        <v>112</v>
      </c>
      <c r="G360" s="2">
        <f t="shared" si="25"/>
        <v>35.28</v>
      </c>
      <c r="H360" s="2">
        <v>8.4</v>
      </c>
      <c r="I360" s="2">
        <v>8.4</v>
      </c>
      <c r="J360" s="2">
        <v>8.4</v>
      </c>
      <c r="K360" s="2">
        <v>10.08</v>
      </c>
      <c r="L360" s="25"/>
      <c r="M360" s="25"/>
    </row>
    <row r="361" spans="1:13" ht="15" customHeight="1">
      <c r="A361" s="2" t="s">
        <v>33</v>
      </c>
      <c r="B361" s="23" t="s">
        <v>94</v>
      </c>
      <c r="C361" s="23" t="s">
        <v>107</v>
      </c>
      <c r="D361" s="23" t="s">
        <v>260</v>
      </c>
      <c r="E361" s="23" t="s">
        <v>110</v>
      </c>
      <c r="F361" s="23" t="s">
        <v>138</v>
      </c>
      <c r="G361" s="2">
        <f t="shared" si="25"/>
        <v>1279.8</v>
      </c>
      <c r="H361" s="2">
        <v>319.9</v>
      </c>
      <c r="I361" s="2">
        <v>320.1</v>
      </c>
      <c r="J361" s="2">
        <v>320.1</v>
      </c>
      <c r="K361" s="2">
        <v>319.7</v>
      </c>
      <c r="L361" s="25"/>
      <c r="M361" s="25"/>
    </row>
    <row r="362" spans="1:13" ht="15" customHeight="1">
      <c r="A362" s="2" t="s">
        <v>33</v>
      </c>
      <c r="B362" s="23" t="s">
        <v>94</v>
      </c>
      <c r="C362" s="23" t="s">
        <v>107</v>
      </c>
      <c r="D362" s="23" t="s">
        <v>260</v>
      </c>
      <c r="E362" s="23" t="s">
        <v>110</v>
      </c>
      <c r="F362" s="23" t="s">
        <v>141</v>
      </c>
      <c r="G362" s="2">
        <f>H362+I362+J362+K362</f>
        <v>10</v>
      </c>
      <c r="H362" s="2">
        <v>0</v>
      </c>
      <c r="I362" s="2">
        <v>10</v>
      </c>
      <c r="J362" s="2">
        <v>0</v>
      </c>
      <c r="K362" s="2">
        <v>0</v>
      </c>
      <c r="L362" s="25"/>
      <c r="M362" s="25"/>
    </row>
    <row r="363" spans="1:13" ht="15.75" customHeight="1">
      <c r="A363" s="38" t="s">
        <v>257</v>
      </c>
      <c r="B363" s="40" t="s">
        <v>94</v>
      </c>
      <c r="C363" s="40" t="s">
        <v>143</v>
      </c>
      <c r="D363" s="40" t="s">
        <v>183</v>
      </c>
      <c r="E363" s="40" t="s">
        <v>68</v>
      </c>
      <c r="F363" s="40"/>
      <c r="G363" s="39">
        <f t="shared" si="25"/>
        <v>387</v>
      </c>
      <c r="H363" s="39">
        <f>H364</f>
        <v>39</v>
      </c>
      <c r="I363" s="39">
        <f>I364</f>
        <v>185</v>
      </c>
      <c r="J363" s="39">
        <f>J364</f>
        <v>39</v>
      </c>
      <c r="K363" s="39">
        <f>K364</f>
        <v>124</v>
      </c>
      <c r="L363" s="25"/>
      <c r="M363" s="25"/>
    </row>
    <row r="364" spans="1:13" ht="24.75" customHeight="1">
      <c r="A364" s="22" t="s">
        <v>321</v>
      </c>
      <c r="B364" s="24" t="s">
        <v>94</v>
      </c>
      <c r="C364" s="24" t="s">
        <v>143</v>
      </c>
      <c r="D364" s="24" t="s">
        <v>254</v>
      </c>
      <c r="E364" s="24" t="s">
        <v>148</v>
      </c>
      <c r="F364" s="23"/>
      <c r="G364" s="21">
        <f t="shared" si="25"/>
        <v>387</v>
      </c>
      <c r="H364" s="21">
        <f>H365+H367+H369+H371</f>
        <v>39</v>
      </c>
      <c r="I364" s="21">
        <f>I365+I367+I369+I371</f>
        <v>185</v>
      </c>
      <c r="J364" s="21">
        <f>J365+J367+J369+J371</f>
        <v>39</v>
      </c>
      <c r="K364" s="21">
        <f>K365+K367+K369+K371</f>
        <v>124</v>
      </c>
      <c r="L364" s="25"/>
      <c r="M364" s="25"/>
    </row>
    <row r="365" spans="1:13" ht="22.5" customHeight="1">
      <c r="A365" s="44" t="s">
        <v>258</v>
      </c>
      <c r="B365" s="45" t="s">
        <v>94</v>
      </c>
      <c r="C365" s="45" t="s">
        <v>143</v>
      </c>
      <c r="D365" s="45" t="s">
        <v>261</v>
      </c>
      <c r="E365" s="45" t="s">
        <v>116</v>
      </c>
      <c r="F365" s="45"/>
      <c r="G365" s="46">
        <f t="shared" si="25"/>
        <v>137</v>
      </c>
      <c r="H365" s="46">
        <f>H366</f>
        <v>39</v>
      </c>
      <c r="I365" s="46">
        <f>I366</f>
        <v>35</v>
      </c>
      <c r="J365" s="46">
        <f>J366</f>
        <v>39</v>
      </c>
      <c r="K365" s="46">
        <f>K366</f>
        <v>24</v>
      </c>
      <c r="L365" s="25"/>
      <c r="M365" s="25"/>
    </row>
    <row r="366" spans="1:13" ht="12.75" customHeight="1">
      <c r="A366" s="4" t="s">
        <v>33</v>
      </c>
      <c r="B366" s="23" t="s">
        <v>94</v>
      </c>
      <c r="C366" s="23" t="s">
        <v>143</v>
      </c>
      <c r="D366" s="23" t="s">
        <v>261</v>
      </c>
      <c r="E366" s="23" t="s">
        <v>115</v>
      </c>
      <c r="F366" s="23" t="s">
        <v>55</v>
      </c>
      <c r="G366" s="2">
        <f t="shared" si="25"/>
        <v>137</v>
      </c>
      <c r="H366" s="46">
        <v>39</v>
      </c>
      <c r="I366" s="46">
        <v>35</v>
      </c>
      <c r="J366" s="46">
        <v>39</v>
      </c>
      <c r="K366" s="46">
        <v>24</v>
      </c>
      <c r="L366" s="25"/>
      <c r="M366" s="25"/>
    </row>
    <row r="367" spans="1:13" ht="12.75" customHeight="1">
      <c r="A367" s="44" t="s">
        <v>262</v>
      </c>
      <c r="B367" s="45" t="s">
        <v>94</v>
      </c>
      <c r="C367" s="45" t="s">
        <v>143</v>
      </c>
      <c r="D367" s="45" t="s">
        <v>263</v>
      </c>
      <c r="E367" s="45" t="s">
        <v>115</v>
      </c>
      <c r="F367" s="45"/>
      <c r="G367" s="46">
        <f t="shared" si="25"/>
        <v>100</v>
      </c>
      <c r="H367" s="46">
        <f>H368</f>
        <v>0</v>
      </c>
      <c r="I367" s="46">
        <f>I368</f>
        <v>50</v>
      </c>
      <c r="J367" s="46">
        <f>J368</f>
        <v>0</v>
      </c>
      <c r="K367" s="46">
        <f>K368</f>
        <v>50</v>
      </c>
      <c r="L367" s="25"/>
      <c r="M367" s="25"/>
    </row>
    <row r="368" spans="1:13" ht="13.5" customHeight="1">
      <c r="A368" s="4" t="s">
        <v>36</v>
      </c>
      <c r="B368" s="23" t="s">
        <v>94</v>
      </c>
      <c r="C368" s="23" t="s">
        <v>143</v>
      </c>
      <c r="D368" s="23" t="s">
        <v>263</v>
      </c>
      <c r="E368" s="23" t="s">
        <v>115</v>
      </c>
      <c r="F368" s="23" t="s">
        <v>58</v>
      </c>
      <c r="G368" s="2">
        <f t="shared" si="25"/>
        <v>100</v>
      </c>
      <c r="H368" s="2">
        <v>0</v>
      </c>
      <c r="I368" s="2">
        <v>50</v>
      </c>
      <c r="J368" s="2">
        <v>0</v>
      </c>
      <c r="K368" s="2">
        <v>50</v>
      </c>
      <c r="L368" s="25"/>
      <c r="M368" s="30"/>
    </row>
    <row r="369" spans="1:13" ht="25.5" customHeight="1">
      <c r="A369" s="44" t="s">
        <v>265</v>
      </c>
      <c r="B369" s="45" t="s">
        <v>94</v>
      </c>
      <c r="C369" s="45" t="s">
        <v>143</v>
      </c>
      <c r="D369" s="45" t="s">
        <v>264</v>
      </c>
      <c r="E369" s="45" t="s">
        <v>116</v>
      </c>
      <c r="F369" s="45"/>
      <c r="G369" s="46">
        <f t="shared" si="25"/>
        <v>50</v>
      </c>
      <c r="H369" s="46">
        <f>H370</f>
        <v>0</v>
      </c>
      <c r="I369" s="46">
        <f>I370</f>
        <v>0</v>
      </c>
      <c r="J369" s="46">
        <f>J370</f>
        <v>0</v>
      </c>
      <c r="K369" s="46">
        <f>K370</f>
        <v>50</v>
      </c>
      <c r="L369" s="25"/>
      <c r="M369" s="30"/>
    </row>
    <row r="370" spans="1:13" ht="13.5" customHeight="1">
      <c r="A370" s="4" t="s">
        <v>36</v>
      </c>
      <c r="B370" s="23" t="s">
        <v>94</v>
      </c>
      <c r="C370" s="23" t="s">
        <v>143</v>
      </c>
      <c r="D370" s="23" t="s">
        <v>264</v>
      </c>
      <c r="E370" s="23" t="s">
        <v>115</v>
      </c>
      <c r="F370" s="23" t="s">
        <v>58</v>
      </c>
      <c r="G370" s="2">
        <f t="shared" si="25"/>
        <v>50</v>
      </c>
      <c r="H370" s="2">
        <v>0</v>
      </c>
      <c r="I370" s="2">
        <v>0</v>
      </c>
      <c r="J370" s="2">
        <v>0</v>
      </c>
      <c r="K370" s="2">
        <v>50</v>
      </c>
      <c r="L370" s="25"/>
      <c r="M370" s="30"/>
    </row>
    <row r="371" spans="1:13" ht="15.75" customHeight="1">
      <c r="A371" s="44" t="s">
        <v>304</v>
      </c>
      <c r="B371" s="45" t="s">
        <v>94</v>
      </c>
      <c r="C371" s="45" t="s">
        <v>143</v>
      </c>
      <c r="D371" s="45" t="s">
        <v>305</v>
      </c>
      <c r="E371" s="45" t="s">
        <v>116</v>
      </c>
      <c r="F371" s="45"/>
      <c r="G371" s="46">
        <f>H371+I371+J371+K371</f>
        <v>100</v>
      </c>
      <c r="H371" s="46">
        <f>H372</f>
        <v>0</v>
      </c>
      <c r="I371" s="46">
        <f>I372</f>
        <v>100</v>
      </c>
      <c r="J371" s="46">
        <f>J372</f>
        <v>0</v>
      </c>
      <c r="K371" s="46">
        <f>K372</f>
        <v>0</v>
      </c>
      <c r="L371" s="25"/>
      <c r="M371" s="30"/>
    </row>
    <row r="372" spans="1:13" ht="13.5" customHeight="1">
      <c r="A372" s="4" t="s">
        <v>149</v>
      </c>
      <c r="B372" s="23" t="s">
        <v>94</v>
      </c>
      <c r="C372" s="23" t="s">
        <v>143</v>
      </c>
      <c r="D372" s="23" t="s">
        <v>305</v>
      </c>
      <c r="E372" s="23" t="s">
        <v>115</v>
      </c>
      <c r="F372" s="23" t="s">
        <v>53</v>
      </c>
      <c r="G372" s="2">
        <f>H372+I372+J372+K372</f>
        <v>100</v>
      </c>
      <c r="H372" s="2">
        <v>0</v>
      </c>
      <c r="I372" s="2">
        <v>100</v>
      </c>
      <c r="J372" s="2">
        <v>0</v>
      </c>
      <c r="K372" s="2">
        <v>0</v>
      </c>
      <c r="L372" s="25"/>
      <c r="M372" s="30"/>
    </row>
    <row r="373" spans="1:13" ht="16.5" customHeight="1">
      <c r="A373" s="22" t="s">
        <v>88</v>
      </c>
      <c r="B373" s="23"/>
      <c r="C373" s="23"/>
      <c r="D373" s="23"/>
      <c r="E373" s="23"/>
      <c r="F373" s="23"/>
      <c r="G373" s="2"/>
      <c r="H373" s="2"/>
      <c r="I373" s="2"/>
      <c r="J373" s="2"/>
      <c r="K373" s="2"/>
      <c r="L373" s="14"/>
      <c r="M373" s="14"/>
    </row>
    <row r="374" spans="1:13" ht="15.75" customHeight="1">
      <c r="A374" s="4"/>
      <c r="B374" s="24"/>
      <c r="C374" s="24"/>
      <c r="D374" s="24"/>
      <c r="E374" s="24"/>
      <c r="F374" s="24"/>
      <c r="G374" s="37">
        <f>H374+I374+J374+K374</f>
        <v>54056</v>
      </c>
      <c r="H374" s="55">
        <f>H375+H379+H401+H403+H404+H405+H406+H407+H402</f>
        <v>9679.500000000002</v>
      </c>
      <c r="I374" s="55">
        <f>I375+I379+I401+I403+I404+I405+I406+I407+I402</f>
        <v>13199.599999999997</v>
      </c>
      <c r="J374" s="55">
        <f>J375+J379+J401+J403+J404+J405+J406+J407+J402</f>
        <v>12140.5</v>
      </c>
      <c r="K374" s="55">
        <f>K375+K379+K401+K403+K404+K405+K406+K407+K402</f>
        <v>19036.400000000005</v>
      </c>
      <c r="L374" s="25"/>
      <c r="M374" s="25"/>
    </row>
    <row r="375" spans="1:13" ht="15" customHeight="1">
      <c r="A375" s="4" t="s">
        <v>17</v>
      </c>
      <c r="B375" s="23"/>
      <c r="C375" s="23"/>
      <c r="D375" s="23"/>
      <c r="E375" s="23"/>
      <c r="F375" s="23" t="s">
        <v>43</v>
      </c>
      <c r="G375" s="2">
        <f aca="true" t="shared" si="26" ref="G375:G380">H375+I375+J375+K375</f>
        <v>26084.769999999997</v>
      </c>
      <c r="H375" s="2">
        <f>H376+H378+H377</f>
        <v>5110.9</v>
      </c>
      <c r="I375" s="2">
        <f>I376+I378+I377</f>
        <v>6520.749999999999</v>
      </c>
      <c r="J375" s="2">
        <f>J376+J377+J378</f>
        <v>6520.749999999999</v>
      </c>
      <c r="K375" s="2">
        <f>K376+K377+K378</f>
        <v>7932.370000000001</v>
      </c>
      <c r="L375" s="14"/>
      <c r="M375" s="14"/>
    </row>
    <row r="376" spans="1:13" ht="15.75" customHeight="1">
      <c r="A376" s="2" t="s">
        <v>18</v>
      </c>
      <c r="B376" s="23"/>
      <c r="C376" s="23"/>
      <c r="D376" s="23"/>
      <c r="E376" s="23"/>
      <c r="F376" s="23" t="s">
        <v>44</v>
      </c>
      <c r="G376" s="2">
        <f>H376+I376+J376+K376</f>
        <v>20034.379999999997</v>
      </c>
      <c r="H376" s="2">
        <f>H345+H222+H151+H127+H20</f>
        <v>4024.5</v>
      </c>
      <c r="I376" s="2">
        <f>I345+I222+I151+I127+I20</f>
        <v>5008.299999999999</v>
      </c>
      <c r="J376" s="2">
        <f>J345+J222+J151+J127+J20</f>
        <v>5008.299999999999</v>
      </c>
      <c r="K376" s="2">
        <f>K345+K222+K151+K127+K20</f>
        <v>5993.280000000001</v>
      </c>
      <c r="L376" s="14"/>
      <c r="M376" s="14"/>
    </row>
    <row r="377" spans="1:13" ht="15.75" customHeight="1" hidden="1">
      <c r="A377" s="2" t="s">
        <v>19</v>
      </c>
      <c r="B377" s="23"/>
      <c r="C377" s="23"/>
      <c r="D377" s="23"/>
      <c r="E377" s="23"/>
      <c r="F377" s="23" t="s">
        <v>45</v>
      </c>
      <c r="G377" s="2">
        <f t="shared" si="26"/>
        <v>0</v>
      </c>
      <c r="H377" s="2">
        <f>H21</f>
        <v>0</v>
      </c>
      <c r="I377" s="2">
        <f>I21</f>
        <v>0</v>
      </c>
      <c r="J377" s="2">
        <f>J21</f>
        <v>0</v>
      </c>
      <c r="K377" s="2">
        <f>K152+K21</f>
        <v>0</v>
      </c>
      <c r="L377" s="14"/>
      <c r="M377" s="14"/>
    </row>
    <row r="378" spans="1:13" ht="15.75" customHeight="1">
      <c r="A378" s="2" t="s">
        <v>20</v>
      </c>
      <c r="B378" s="23"/>
      <c r="C378" s="23"/>
      <c r="D378" s="23"/>
      <c r="E378" s="23"/>
      <c r="F378" s="23" t="s">
        <v>46</v>
      </c>
      <c r="G378" s="2">
        <f t="shared" si="26"/>
        <v>6050.39</v>
      </c>
      <c r="H378" s="2">
        <f>H347+H224+H153+H129+H22</f>
        <v>1086.4</v>
      </c>
      <c r="I378" s="2">
        <f>I347+I224+I153+I129+I22</f>
        <v>1512.45</v>
      </c>
      <c r="J378" s="2">
        <f>J347+J224+J153+J129+J22</f>
        <v>1512.45</v>
      </c>
      <c r="K378" s="2">
        <f>K347+K224+K153+K129+K22</f>
        <v>1939.0900000000001</v>
      </c>
      <c r="L378" s="14"/>
      <c r="M378" s="14"/>
    </row>
    <row r="379" spans="1:13" ht="15.75" customHeight="1">
      <c r="A379" s="2" t="s">
        <v>21</v>
      </c>
      <c r="B379" s="23"/>
      <c r="C379" s="23"/>
      <c r="D379" s="23"/>
      <c r="E379" s="23"/>
      <c r="F379" s="23" t="s">
        <v>49</v>
      </c>
      <c r="G379" s="2">
        <f t="shared" si="26"/>
        <v>18086.420000000002</v>
      </c>
      <c r="H379" s="2">
        <f>H380+H381+H382+H388+H396</f>
        <v>3106.2000000000003</v>
      </c>
      <c r="I379" s="2">
        <f>I380+I381+I382+I388+I396</f>
        <v>4146.65</v>
      </c>
      <c r="J379" s="2">
        <f>J380+J381+J382+J388+J396</f>
        <v>3180.25</v>
      </c>
      <c r="K379" s="2">
        <f>K380+K381+K382+K388+K396</f>
        <v>7653.320000000001</v>
      </c>
      <c r="L379" s="14"/>
      <c r="M379" s="14"/>
    </row>
    <row r="380" spans="1:13" ht="15.75" customHeight="1">
      <c r="A380" s="2" t="s">
        <v>22</v>
      </c>
      <c r="B380" s="23"/>
      <c r="C380" s="23"/>
      <c r="D380" s="23"/>
      <c r="E380" s="23"/>
      <c r="F380" s="23" t="s">
        <v>50</v>
      </c>
      <c r="G380" s="2">
        <f t="shared" si="26"/>
        <v>383.40000000000003</v>
      </c>
      <c r="H380" s="2">
        <f>H226++H155+H24</f>
        <v>88.30000000000001</v>
      </c>
      <c r="I380" s="2">
        <f>I226++I155+I24</f>
        <v>96.30000000000001</v>
      </c>
      <c r="J380" s="2">
        <f>J226++J155+J24</f>
        <v>96.30000000000001</v>
      </c>
      <c r="K380" s="2">
        <f>K226++K155+K24</f>
        <v>102.5</v>
      </c>
      <c r="L380" s="14"/>
      <c r="M380" s="14"/>
    </row>
    <row r="381" spans="1:13" ht="15.75" customHeight="1">
      <c r="A381" s="2" t="s">
        <v>23</v>
      </c>
      <c r="B381" s="23"/>
      <c r="C381" s="23"/>
      <c r="D381" s="23"/>
      <c r="E381" s="23"/>
      <c r="F381" s="23" t="s">
        <v>51</v>
      </c>
      <c r="G381" s="2">
        <f>H381+I381+J381+K381</f>
        <v>45.8</v>
      </c>
      <c r="H381" s="2">
        <f>H350+H156</f>
        <v>11.4</v>
      </c>
      <c r="I381" s="2">
        <f>I350+I156</f>
        <v>11.4</v>
      </c>
      <c r="J381" s="2">
        <f>J350+J156</f>
        <v>11.5</v>
      </c>
      <c r="K381" s="2">
        <f>K350+K156</f>
        <v>11.5</v>
      </c>
      <c r="L381" s="14"/>
      <c r="M381" s="14"/>
    </row>
    <row r="382" spans="1:13" ht="15.75" customHeight="1">
      <c r="A382" s="2" t="s">
        <v>24</v>
      </c>
      <c r="B382" s="23"/>
      <c r="C382" s="23"/>
      <c r="D382" s="23"/>
      <c r="E382" s="23"/>
      <c r="F382" s="23" t="s">
        <v>52</v>
      </c>
      <c r="G382" s="2">
        <f>H382+I382+K382+J382</f>
        <v>5352.3</v>
      </c>
      <c r="H382" s="2">
        <f>H384+H385+H386+H387</f>
        <v>1875</v>
      </c>
      <c r="I382" s="2">
        <f>I384+I385+I386+I387</f>
        <v>1220.6</v>
      </c>
      <c r="J382" s="2">
        <f>J384+J385+J386+J387</f>
        <v>379.6</v>
      </c>
      <c r="K382" s="2">
        <f>K384+K385+K386+K387</f>
        <v>1877.1</v>
      </c>
      <c r="L382" s="14"/>
      <c r="M382" s="14"/>
    </row>
    <row r="383" spans="1:13" ht="12.75" customHeight="1" hidden="1">
      <c r="A383" s="2" t="s">
        <v>25</v>
      </c>
      <c r="B383" s="23"/>
      <c r="C383" s="23"/>
      <c r="D383" s="23"/>
      <c r="E383" s="23"/>
      <c r="F383" s="23"/>
      <c r="G383" s="2"/>
      <c r="H383" s="2"/>
      <c r="I383" s="2"/>
      <c r="J383" s="2"/>
      <c r="K383" s="2"/>
      <c r="L383" s="14"/>
      <c r="M383" s="14"/>
    </row>
    <row r="384" spans="1:13" ht="15.75" customHeight="1">
      <c r="A384" s="2" t="s">
        <v>26</v>
      </c>
      <c r="B384" s="23"/>
      <c r="C384" s="23"/>
      <c r="D384" s="23"/>
      <c r="E384" s="23"/>
      <c r="F384" s="23" t="s">
        <v>52</v>
      </c>
      <c r="G384" s="2">
        <f>H384+I384+J384+K384</f>
        <v>1498.3</v>
      </c>
      <c r="H384" s="2">
        <f aca="true" t="shared" si="27" ref="H384:K386">H353+H230+H159+H28</f>
        <v>599.3</v>
      </c>
      <c r="I384" s="2">
        <f t="shared" si="27"/>
        <v>309.7</v>
      </c>
      <c r="J384" s="2">
        <f t="shared" si="27"/>
        <v>0</v>
      </c>
      <c r="K384" s="2">
        <f t="shared" si="27"/>
        <v>589.3</v>
      </c>
      <c r="L384" s="14"/>
      <c r="M384" s="14"/>
    </row>
    <row r="385" spans="1:13" ht="14.25" customHeight="1">
      <c r="A385" s="2" t="s">
        <v>27</v>
      </c>
      <c r="B385" s="23"/>
      <c r="C385" s="23"/>
      <c r="D385" s="23"/>
      <c r="E385" s="23"/>
      <c r="F385" s="23" t="s">
        <v>52</v>
      </c>
      <c r="G385" s="2">
        <f>H385+I385+J385+K385</f>
        <v>3735.5999999999995</v>
      </c>
      <c r="H385" s="2">
        <f t="shared" si="27"/>
        <v>1250.4</v>
      </c>
      <c r="I385" s="2">
        <f t="shared" si="27"/>
        <v>879.8</v>
      </c>
      <c r="J385" s="2">
        <f t="shared" si="27"/>
        <v>351.6</v>
      </c>
      <c r="K385" s="2">
        <f t="shared" si="27"/>
        <v>1253.8</v>
      </c>
      <c r="L385" s="14"/>
      <c r="M385" s="14"/>
    </row>
    <row r="386" spans="1:13" ht="14.25" customHeight="1">
      <c r="A386" s="2" t="s">
        <v>28</v>
      </c>
      <c r="B386" s="23"/>
      <c r="C386" s="23"/>
      <c r="D386" s="23"/>
      <c r="E386" s="23"/>
      <c r="F386" s="23" t="s">
        <v>52</v>
      </c>
      <c r="G386" s="2">
        <f>H386+I386+J386+K386</f>
        <v>115.3</v>
      </c>
      <c r="H386" s="2">
        <f t="shared" si="27"/>
        <v>25.299999999999997</v>
      </c>
      <c r="I386" s="2">
        <f t="shared" si="27"/>
        <v>27.999999999999996</v>
      </c>
      <c r="J386" s="2">
        <f t="shared" si="27"/>
        <v>27.999999999999996</v>
      </c>
      <c r="K386" s="2">
        <f t="shared" si="27"/>
        <v>34</v>
      </c>
      <c r="L386" s="14"/>
      <c r="M386" s="14"/>
    </row>
    <row r="387" spans="1:13" ht="14.25" customHeight="1">
      <c r="A387" s="2" t="s">
        <v>307</v>
      </c>
      <c r="B387" s="23"/>
      <c r="C387" s="23"/>
      <c r="D387" s="23"/>
      <c r="E387" s="23"/>
      <c r="F387" s="23" t="s">
        <v>52</v>
      </c>
      <c r="G387" s="2">
        <f>H387+I387+J387+K387</f>
        <v>3.1</v>
      </c>
      <c r="H387" s="2">
        <f>H31</f>
        <v>0</v>
      </c>
      <c r="I387" s="2">
        <f>I31</f>
        <v>3.1</v>
      </c>
      <c r="J387" s="2">
        <f>J31</f>
        <v>0</v>
      </c>
      <c r="K387" s="2">
        <f>K31</f>
        <v>0</v>
      </c>
      <c r="L387" s="14"/>
      <c r="M387" s="14"/>
    </row>
    <row r="388" spans="1:13" ht="15.75" customHeight="1">
      <c r="A388" s="2" t="s">
        <v>29</v>
      </c>
      <c r="B388" s="23"/>
      <c r="C388" s="23"/>
      <c r="D388" s="23"/>
      <c r="E388" s="23"/>
      <c r="F388" s="23" t="s">
        <v>53</v>
      </c>
      <c r="G388" s="2">
        <f>H388+I388+J388+K388</f>
        <v>10253.19</v>
      </c>
      <c r="H388" s="2">
        <f>H390+H391+H392+H394+H395+H393</f>
        <v>905.1</v>
      </c>
      <c r="I388" s="2">
        <f>I390+I391+I392+I394+I395+I393</f>
        <v>2382.35</v>
      </c>
      <c r="J388" s="2">
        <f>J390+J391+J392+J394+J395+J393</f>
        <v>2175.9</v>
      </c>
      <c r="K388" s="2">
        <f>K390+K391+K392+K394+K395+K393</f>
        <v>4789.84</v>
      </c>
      <c r="L388" s="14"/>
      <c r="M388" s="14"/>
    </row>
    <row r="389" spans="1:13" ht="12.75" customHeight="1" hidden="1">
      <c r="A389" s="2" t="s">
        <v>25</v>
      </c>
      <c r="B389" s="23"/>
      <c r="C389" s="23"/>
      <c r="D389" s="23"/>
      <c r="E389" s="23"/>
      <c r="F389" s="23"/>
      <c r="G389" s="2"/>
      <c r="H389" s="2"/>
      <c r="I389" s="2"/>
      <c r="J389" s="2"/>
      <c r="K389" s="2"/>
      <c r="L389" s="14"/>
      <c r="M389" s="14"/>
    </row>
    <row r="390" spans="1:13" ht="15.75" customHeight="1">
      <c r="A390" s="2" t="s">
        <v>306</v>
      </c>
      <c r="B390" s="23"/>
      <c r="C390" s="23"/>
      <c r="D390" s="23"/>
      <c r="E390" s="23"/>
      <c r="F390" s="23" t="s">
        <v>53</v>
      </c>
      <c r="G390" s="2">
        <f aca="true" t="shared" si="28" ref="G390:G396">H390+I390+J390+K390</f>
        <v>301.2</v>
      </c>
      <c r="H390" s="2">
        <f>H358+H235+H164+H372</f>
        <v>44</v>
      </c>
      <c r="I390" s="2">
        <f>I358+I235+I164+I372</f>
        <v>148.4</v>
      </c>
      <c r="J390" s="2">
        <f>J358+J235+J164+J372</f>
        <v>51.1</v>
      </c>
      <c r="K390" s="2">
        <f>K358+K235+K164+K372</f>
        <v>57.699999999999996</v>
      </c>
      <c r="L390" s="14"/>
      <c r="M390" s="14"/>
    </row>
    <row r="391" spans="1:13" ht="15.75" customHeight="1" hidden="1">
      <c r="A391" s="2" t="s">
        <v>76</v>
      </c>
      <c r="B391" s="23"/>
      <c r="C391" s="23"/>
      <c r="D391" s="23"/>
      <c r="E391" s="23"/>
      <c r="F391" s="23" t="s">
        <v>53</v>
      </c>
      <c r="G391" s="2">
        <f t="shared" si="28"/>
        <v>0</v>
      </c>
      <c r="H391" s="2"/>
      <c r="I391" s="2"/>
      <c r="J391" s="2"/>
      <c r="K391" s="2"/>
      <c r="L391" s="14"/>
      <c r="M391" s="14"/>
    </row>
    <row r="392" spans="1:13" ht="15.75" customHeight="1">
      <c r="A392" s="2" t="s">
        <v>31</v>
      </c>
      <c r="B392" s="23"/>
      <c r="C392" s="23"/>
      <c r="D392" s="23"/>
      <c r="E392" s="23"/>
      <c r="F392" s="23" t="s">
        <v>53</v>
      </c>
      <c r="G392" s="2">
        <f>H392+I392+J392+K392</f>
        <v>103</v>
      </c>
      <c r="H392" s="2">
        <f>H237+H165</f>
        <v>0</v>
      </c>
      <c r="I392" s="2">
        <f>I237+I165</f>
        <v>43</v>
      </c>
      <c r="J392" s="2">
        <f>J237+J165</f>
        <v>0</v>
      </c>
      <c r="K392" s="2">
        <f>K237+K165</f>
        <v>60</v>
      </c>
      <c r="L392" s="14"/>
      <c r="M392" s="14"/>
    </row>
    <row r="393" spans="1:13" ht="15.75" customHeight="1" hidden="1">
      <c r="A393" s="2" t="s">
        <v>106</v>
      </c>
      <c r="B393" s="23"/>
      <c r="C393" s="23"/>
      <c r="D393" s="23"/>
      <c r="E393" s="23"/>
      <c r="F393" s="23" t="s">
        <v>53</v>
      </c>
      <c r="G393" s="2">
        <f>H393+I393+J393+K393</f>
        <v>0</v>
      </c>
      <c r="H393" s="2">
        <f>H166</f>
        <v>0</v>
      </c>
      <c r="I393" s="2">
        <f>I166</f>
        <v>0</v>
      </c>
      <c r="J393" s="2">
        <f>J166</f>
        <v>0</v>
      </c>
      <c r="K393" s="2">
        <f>K166</f>
        <v>0</v>
      </c>
      <c r="L393" s="14"/>
      <c r="M393" s="14"/>
    </row>
    <row r="394" spans="1:13" ht="15.75" customHeight="1" hidden="1">
      <c r="A394" s="2" t="s">
        <v>77</v>
      </c>
      <c r="B394" s="23"/>
      <c r="C394" s="23"/>
      <c r="D394" s="23"/>
      <c r="E394" s="23"/>
      <c r="F394" s="23" t="s">
        <v>53</v>
      </c>
      <c r="G394" s="2">
        <f t="shared" si="28"/>
        <v>0</v>
      </c>
      <c r="H394" s="2"/>
      <c r="I394" s="2">
        <f>I165</f>
        <v>0</v>
      </c>
      <c r="J394" s="2"/>
      <c r="K394" s="2"/>
      <c r="L394" s="14"/>
      <c r="M394" s="14"/>
    </row>
    <row r="395" spans="1:13" ht="15.75" customHeight="1">
      <c r="A395" s="2" t="s">
        <v>89</v>
      </c>
      <c r="B395" s="23"/>
      <c r="C395" s="23"/>
      <c r="D395" s="23"/>
      <c r="E395" s="23"/>
      <c r="F395" s="23" t="s">
        <v>53</v>
      </c>
      <c r="G395" s="2">
        <f t="shared" si="28"/>
        <v>9848.990000000002</v>
      </c>
      <c r="H395" s="2">
        <f>H167+H141+H146+H32+H215</f>
        <v>861.1</v>
      </c>
      <c r="I395" s="2">
        <f>I167+I141+I146+I32+I215</f>
        <v>2190.95</v>
      </c>
      <c r="J395" s="2">
        <f>J167+J141+J146+J32+J215</f>
        <v>2124.8</v>
      </c>
      <c r="K395" s="2">
        <f>K167+K141+K146+K32+K215</f>
        <v>4672.14</v>
      </c>
      <c r="L395" s="14"/>
      <c r="M395" s="14"/>
    </row>
    <row r="396" spans="1:13" ht="14.25" customHeight="1">
      <c r="A396" s="2" t="s">
        <v>32</v>
      </c>
      <c r="B396" s="23"/>
      <c r="C396" s="23"/>
      <c r="D396" s="23"/>
      <c r="E396" s="23"/>
      <c r="F396" s="23" t="s">
        <v>54</v>
      </c>
      <c r="G396" s="2">
        <f t="shared" si="28"/>
        <v>2051.73</v>
      </c>
      <c r="H396" s="2">
        <f>H398+H399+H400</f>
        <v>226.4</v>
      </c>
      <c r="I396" s="2">
        <f>I399+I400+I398</f>
        <v>436</v>
      </c>
      <c r="J396" s="2">
        <f>J398+J399+J400</f>
        <v>516.95</v>
      </c>
      <c r="K396" s="2">
        <f>K398+K399+K400</f>
        <v>872.38</v>
      </c>
      <c r="L396" s="14"/>
      <c r="M396" s="14"/>
    </row>
    <row r="397" spans="1:13" ht="15.75" customHeight="1" hidden="1">
      <c r="A397" s="2" t="s">
        <v>25</v>
      </c>
      <c r="B397" s="23"/>
      <c r="C397" s="23"/>
      <c r="D397" s="23"/>
      <c r="E397" s="23"/>
      <c r="F397" s="23"/>
      <c r="G397" s="2"/>
      <c r="H397" s="2"/>
      <c r="I397" s="2"/>
      <c r="J397" s="2"/>
      <c r="K397" s="2"/>
      <c r="L397" s="14"/>
      <c r="M397" s="14"/>
    </row>
    <row r="398" spans="1:13" ht="15.75" customHeight="1">
      <c r="A398" s="2" t="s">
        <v>81</v>
      </c>
      <c r="B398" s="23"/>
      <c r="C398" s="23"/>
      <c r="D398" s="23"/>
      <c r="E398" s="23"/>
      <c r="F398" s="23" t="s">
        <v>54</v>
      </c>
      <c r="G398" s="2">
        <f>H398+I398+J398+K398</f>
        <v>2051.73</v>
      </c>
      <c r="H398" s="2">
        <f>H360+H240+H170+H33+H143+H337</f>
        <v>226.4</v>
      </c>
      <c r="I398" s="2">
        <f>I360+I240+I170+I33+I143+I337</f>
        <v>436</v>
      </c>
      <c r="J398" s="2">
        <f>J360+J240+J170+J33+J143+J337</f>
        <v>516.95</v>
      </c>
      <c r="K398" s="2">
        <f>K360+K240+K170+K33+K143+K337</f>
        <v>872.38</v>
      </c>
      <c r="L398" s="14"/>
      <c r="M398" s="14"/>
    </row>
    <row r="399" spans="1:13" ht="15.75" customHeight="1" hidden="1">
      <c r="A399" s="2" t="s">
        <v>79</v>
      </c>
      <c r="B399" s="23"/>
      <c r="C399" s="23"/>
      <c r="D399" s="23"/>
      <c r="E399" s="23"/>
      <c r="F399" s="23" t="s">
        <v>54</v>
      </c>
      <c r="G399" s="2">
        <f>H399+I399+J399+K399</f>
        <v>0</v>
      </c>
      <c r="H399" s="2">
        <f>H171</f>
        <v>0</v>
      </c>
      <c r="I399" s="2">
        <f>I171</f>
        <v>0</v>
      </c>
      <c r="J399" s="2">
        <f>J171</f>
        <v>0</v>
      </c>
      <c r="K399" s="2">
        <f>K171</f>
        <v>0</v>
      </c>
      <c r="L399" s="14"/>
      <c r="M399" s="14"/>
    </row>
    <row r="400" spans="1:13" ht="14.25" customHeight="1" hidden="1">
      <c r="A400" s="2" t="s">
        <v>78</v>
      </c>
      <c r="B400" s="23"/>
      <c r="C400" s="23"/>
      <c r="D400" s="23"/>
      <c r="E400" s="23"/>
      <c r="F400" s="23" t="s">
        <v>54</v>
      </c>
      <c r="G400" s="2">
        <f>H400+I400+J400+K400</f>
        <v>0</v>
      </c>
      <c r="H400" s="2"/>
      <c r="I400" s="2"/>
      <c r="J400" s="2"/>
      <c r="K400" s="2"/>
      <c r="L400" s="14"/>
      <c r="M400" s="14"/>
    </row>
    <row r="401" spans="1:13" ht="13.5" customHeight="1">
      <c r="A401" s="4" t="s">
        <v>87</v>
      </c>
      <c r="B401" s="23"/>
      <c r="C401" s="23"/>
      <c r="D401" s="23"/>
      <c r="E401" s="23"/>
      <c r="F401" s="23" t="s">
        <v>86</v>
      </c>
      <c r="G401" s="2">
        <f aca="true" t="shared" si="29" ref="G401:G408">H401+I401+J401+K401</f>
        <v>3226.6200000000003</v>
      </c>
      <c r="H401" s="2">
        <f>H137+H329+H190+H148+H331</f>
        <v>203.2</v>
      </c>
      <c r="I401" s="2">
        <f>I137+I329+I190+I148+I331</f>
        <v>1003.2</v>
      </c>
      <c r="J401" s="2">
        <f>J137+J329+J190+J148+J331</f>
        <v>1053.2</v>
      </c>
      <c r="K401" s="2">
        <f>K137+K329+K190+K148+K331</f>
        <v>967.02</v>
      </c>
      <c r="L401" s="14"/>
      <c r="M401" s="14"/>
    </row>
    <row r="402" spans="1:13" ht="15" customHeight="1" hidden="1">
      <c r="A402" s="4" t="s">
        <v>113</v>
      </c>
      <c r="B402" s="23"/>
      <c r="C402" s="23"/>
      <c r="D402" s="23"/>
      <c r="E402" s="23"/>
      <c r="F402" s="23" t="s">
        <v>56</v>
      </c>
      <c r="G402" s="2">
        <f>H402+I402+J402+K402</f>
        <v>0</v>
      </c>
      <c r="H402" s="2">
        <f>H34</f>
        <v>0</v>
      </c>
      <c r="I402" s="2"/>
      <c r="J402" s="2"/>
      <c r="K402" s="2"/>
      <c r="L402" s="14"/>
      <c r="M402" s="14"/>
    </row>
    <row r="403" spans="1:13" ht="14.25" customHeight="1">
      <c r="A403" s="2" t="s">
        <v>34</v>
      </c>
      <c r="B403" s="23"/>
      <c r="C403" s="23"/>
      <c r="D403" s="23"/>
      <c r="E403" s="23"/>
      <c r="F403" s="23" t="s">
        <v>101</v>
      </c>
      <c r="G403" s="2">
        <f t="shared" si="29"/>
        <v>245.09999999999997</v>
      </c>
      <c r="H403" s="2">
        <f>H326</f>
        <v>61.3</v>
      </c>
      <c r="I403" s="2">
        <f>I326</f>
        <v>61.3</v>
      </c>
      <c r="J403" s="2">
        <f>J326</f>
        <v>61.3</v>
      </c>
      <c r="K403" s="2">
        <f>K326</f>
        <v>61.2</v>
      </c>
      <c r="L403" s="14"/>
      <c r="M403" s="14"/>
    </row>
    <row r="404" spans="1:13" ht="15.75" customHeight="1">
      <c r="A404" s="2" t="s">
        <v>33</v>
      </c>
      <c r="B404" s="23"/>
      <c r="C404" s="23"/>
      <c r="D404" s="23"/>
      <c r="E404" s="23"/>
      <c r="F404" s="23" t="s">
        <v>55</v>
      </c>
      <c r="G404" s="2">
        <f t="shared" si="29"/>
        <v>5006.1900000000005</v>
      </c>
      <c r="H404" s="2">
        <f>H366+H361+H340+H335+H243+H175+H35+H219</f>
        <v>1131.7</v>
      </c>
      <c r="I404" s="2">
        <f>I366+I361+I340+I335+I243+I175+I35+I219</f>
        <v>1251.4</v>
      </c>
      <c r="J404" s="2">
        <f>J366+J361+J340+J335+J243+J175+J35+J219</f>
        <v>1166.1000000000001</v>
      </c>
      <c r="K404" s="2">
        <f>K366+K361+K340+K335+K243+K175+K35+K219</f>
        <v>1456.99</v>
      </c>
      <c r="L404" s="14"/>
      <c r="M404" s="14"/>
    </row>
    <row r="405" spans="1:13" ht="12.75" customHeight="1" hidden="1">
      <c r="A405" s="2" t="s">
        <v>89</v>
      </c>
      <c r="B405" s="23"/>
      <c r="C405" s="23"/>
      <c r="D405" s="23"/>
      <c r="E405" s="23"/>
      <c r="F405" s="23" t="s">
        <v>74</v>
      </c>
      <c r="G405" s="2">
        <f t="shared" si="29"/>
        <v>0</v>
      </c>
      <c r="H405" s="2">
        <f aca="true" t="shared" si="30" ref="H405:K406">H172</f>
        <v>0</v>
      </c>
      <c r="I405" s="2">
        <f t="shared" si="30"/>
        <v>0</v>
      </c>
      <c r="J405" s="2">
        <f t="shared" si="30"/>
        <v>0</v>
      </c>
      <c r="K405" s="2">
        <f t="shared" si="30"/>
        <v>0</v>
      </c>
      <c r="L405" s="14"/>
      <c r="M405" s="14"/>
    </row>
    <row r="406" spans="1:13" ht="14.25" customHeight="1">
      <c r="A406" s="2" t="s">
        <v>89</v>
      </c>
      <c r="B406" s="23"/>
      <c r="C406" s="23"/>
      <c r="D406" s="23"/>
      <c r="E406" s="23"/>
      <c r="F406" s="23" t="s">
        <v>69</v>
      </c>
      <c r="G406" s="2">
        <f t="shared" si="29"/>
        <v>610.7</v>
      </c>
      <c r="H406" s="2">
        <f t="shared" si="30"/>
        <v>0</v>
      </c>
      <c r="I406" s="2">
        <f t="shared" si="30"/>
        <v>0</v>
      </c>
      <c r="J406" s="2">
        <f t="shared" si="30"/>
        <v>0</v>
      </c>
      <c r="K406" s="2">
        <f t="shared" si="30"/>
        <v>610.7</v>
      </c>
      <c r="L406" s="14"/>
      <c r="M406" s="14"/>
    </row>
    <row r="407" spans="1:13" ht="13.5" customHeight="1">
      <c r="A407" s="4" t="s">
        <v>35</v>
      </c>
      <c r="B407" s="23"/>
      <c r="C407" s="23"/>
      <c r="D407" s="23"/>
      <c r="E407" s="23"/>
      <c r="F407" s="23" t="s">
        <v>57</v>
      </c>
      <c r="G407" s="2">
        <f t="shared" si="29"/>
        <v>796.2</v>
      </c>
      <c r="H407" s="2">
        <f>H408+H412</f>
        <v>66.2</v>
      </c>
      <c r="I407" s="2">
        <f>I408+I412</f>
        <v>216.3</v>
      </c>
      <c r="J407" s="2">
        <f>J408+J412</f>
        <v>158.9</v>
      </c>
      <c r="K407" s="2">
        <f>K412+K408</f>
        <v>354.8</v>
      </c>
      <c r="L407" s="14"/>
      <c r="M407" s="14"/>
    </row>
    <row r="408" spans="1:13" ht="13.5" customHeight="1">
      <c r="A408" s="4" t="s">
        <v>36</v>
      </c>
      <c r="B408" s="23"/>
      <c r="C408" s="23"/>
      <c r="D408" s="23"/>
      <c r="E408" s="23"/>
      <c r="F408" s="23" t="s">
        <v>58</v>
      </c>
      <c r="G408" s="2">
        <f t="shared" si="29"/>
        <v>300</v>
      </c>
      <c r="H408" s="2">
        <f>H410</f>
        <v>0</v>
      </c>
      <c r="I408" s="2">
        <f>I410</f>
        <v>100</v>
      </c>
      <c r="J408" s="2">
        <f>J410</f>
        <v>50</v>
      </c>
      <c r="K408" s="2">
        <f>K410</f>
        <v>150</v>
      </c>
      <c r="L408" s="14"/>
      <c r="M408" s="14"/>
    </row>
    <row r="409" spans="1:13" ht="12.75" customHeight="1" hidden="1">
      <c r="A409" s="4" t="s">
        <v>25</v>
      </c>
      <c r="B409" s="23"/>
      <c r="C409" s="23"/>
      <c r="D409" s="23"/>
      <c r="E409" s="23"/>
      <c r="F409" s="23"/>
      <c r="G409" s="2"/>
      <c r="H409" s="2"/>
      <c r="I409" s="2"/>
      <c r="J409" s="2"/>
      <c r="K409" s="2"/>
      <c r="L409" s="14"/>
      <c r="M409" s="14"/>
    </row>
    <row r="410" spans="1:13" ht="12.75" customHeight="1">
      <c r="A410" s="4" t="s">
        <v>90</v>
      </c>
      <c r="B410" s="23"/>
      <c r="C410" s="23"/>
      <c r="D410" s="23"/>
      <c r="E410" s="23"/>
      <c r="F410" s="23" t="s">
        <v>58</v>
      </c>
      <c r="G410" s="2">
        <f>H410+I410+J410+K410</f>
        <v>300</v>
      </c>
      <c r="H410" s="2">
        <f>H245+H177+H37+H368+H370</f>
        <v>0</v>
      </c>
      <c r="I410" s="2">
        <f>I245+I177+I37+I368+I370</f>
        <v>100</v>
      </c>
      <c r="J410" s="2">
        <f>J245+J177+J37+J368+J370</f>
        <v>50</v>
      </c>
      <c r="K410" s="2">
        <f>K245+K177+K37+K368+K370</f>
        <v>150</v>
      </c>
      <c r="L410" s="14"/>
      <c r="M410" s="14"/>
    </row>
    <row r="411" spans="1:13" ht="14.25" customHeight="1" hidden="1">
      <c r="A411" s="4" t="s">
        <v>89</v>
      </c>
      <c r="B411" s="23"/>
      <c r="C411" s="23"/>
      <c r="D411" s="23"/>
      <c r="E411" s="23"/>
      <c r="F411" s="23" t="s">
        <v>58</v>
      </c>
      <c r="G411" s="2"/>
      <c r="H411" s="2"/>
      <c r="I411" s="2"/>
      <c r="J411" s="2"/>
      <c r="K411" s="2"/>
      <c r="L411" s="14"/>
      <c r="M411" s="14"/>
    </row>
    <row r="412" spans="1:13" ht="13.5" customHeight="1">
      <c r="A412" s="4" t="s">
        <v>37</v>
      </c>
      <c r="B412" s="23"/>
      <c r="C412" s="23"/>
      <c r="D412" s="23"/>
      <c r="E412" s="23"/>
      <c r="F412" s="23" t="s">
        <v>59</v>
      </c>
      <c r="G412" s="2">
        <f>H412+I412+J412+K412</f>
        <v>496.2</v>
      </c>
      <c r="H412" s="2">
        <f>H414+H415</f>
        <v>66.2</v>
      </c>
      <c r="I412" s="2">
        <f>I414+I415</f>
        <v>116.30000000000001</v>
      </c>
      <c r="J412" s="2">
        <f>J414+J415</f>
        <v>108.9</v>
      </c>
      <c r="K412" s="2">
        <f>K414+K415</f>
        <v>204.8</v>
      </c>
      <c r="L412" s="14"/>
      <c r="M412" s="14"/>
    </row>
    <row r="413" spans="1:13" ht="12.75" customHeight="1" hidden="1">
      <c r="A413" s="4" t="s">
        <v>25</v>
      </c>
      <c r="B413" s="23"/>
      <c r="C413" s="23"/>
      <c r="D413" s="23"/>
      <c r="E413" s="23"/>
      <c r="F413" s="23"/>
      <c r="G413" s="2"/>
      <c r="H413" s="2"/>
      <c r="I413" s="2"/>
      <c r="J413" s="2"/>
      <c r="K413" s="2"/>
      <c r="L413" s="14"/>
      <c r="M413" s="14"/>
    </row>
    <row r="414" spans="1:13" ht="14.25" customHeight="1">
      <c r="A414" s="4" t="s">
        <v>38</v>
      </c>
      <c r="B414" s="23"/>
      <c r="C414" s="23"/>
      <c r="D414" s="23"/>
      <c r="E414" s="23"/>
      <c r="F414" s="23" t="s">
        <v>59</v>
      </c>
      <c r="G414" s="2">
        <f>H414+I414+J414+K414</f>
        <v>250.8</v>
      </c>
      <c r="H414" s="2">
        <f>H180+H40</f>
        <v>60.1</v>
      </c>
      <c r="I414" s="2">
        <f>I180+I40</f>
        <v>62.7</v>
      </c>
      <c r="J414" s="2">
        <f>J180+J40</f>
        <v>62.7</v>
      </c>
      <c r="K414" s="2">
        <f>K180+K40</f>
        <v>65.3</v>
      </c>
      <c r="L414" s="14"/>
      <c r="M414" s="14"/>
    </row>
    <row r="415" spans="1:13" ht="15" customHeight="1">
      <c r="A415" s="4" t="s">
        <v>39</v>
      </c>
      <c r="B415" s="23"/>
      <c r="C415" s="23"/>
      <c r="D415" s="23"/>
      <c r="E415" s="23"/>
      <c r="F415" s="23" t="s">
        <v>59</v>
      </c>
      <c r="G415" s="2">
        <f>H415+I415+J415+K415</f>
        <v>245.4</v>
      </c>
      <c r="H415" s="2">
        <f>H250+H181+H131+H41+H135+H362</f>
        <v>6.1</v>
      </c>
      <c r="I415" s="2">
        <f>I250+I181+I131+I41+I135+I362</f>
        <v>53.6</v>
      </c>
      <c r="J415" s="2">
        <f>J250+J181+J131+J41+J135+J362</f>
        <v>46.2</v>
      </c>
      <c r="K415" s="2">
        <f>K250+K181+K131+K41+K135+K362</f>
        <v>139.5</v>
      </c>
      <c r="L415" s="14"/>
      <c r="M415" s="14"/>
    </row>
    <row r="416" spans="1:13" ht="10.5" customHeight="1">
      <c r="A416" s="4"/>
      <c r="B416" s="23"/>
      <c r="C416" s="23"/>
      <c r="D416" s="23"/>
      <c r="E416" s="23"/>
      <c r="F416" s="23"/>
      <c r="G416" s="2"/>
      <c r="H416" s="2"/>
      <c r="I416" s="2"/>
      <c r="J416" s="2"/>
      <c r="K416" s="2"/>
      <c r="L416" s="14"/>
      <c r="M416" s="14"/>
    </row>
    <row r="417" spans="1:13" ht="17.25" customHeight="1">
      <c r="A417" s="22" t="s">
        <v>9</v>
      </c>
      <c r="B417" s="23"/>
      <c r="C417" s="23"/>
      <c r="D417" s="23"/>
      <c r="E417" s="23"/>
      <c r="F417" s="23"/>
      <c r="G417" s="37">
        <f>H417+I417+J417+K417</f>
        <v>54056</v>
      </c>
      <c r="H417" s="55">
        <f>H18+H125+H132+H138+H149+H213+H216+H220+H324+H341</f>
        <v>9679.5</v>
      </c>
      <c r="I417" s="55">
        <f>I18+I125+I132+I138+I149+I213+I216+I220+I324+I341</f>
        <v>13199.599999999999</v>
      </c>
      <c r="J417" s="55">
        <f>J18+J125+J132+J138+J149+J213+J216+J220+J324+J341</f>
        <v>12140.499999999998</v>
      </c>
      <c r="K417" s="55">
        <f>K18+K125+K132+K138+K149+K213+K216+K220+K324+K341</f>
        <v>19036.4</v>
      </c>
      <c r="L417" s="25"/>
      <c r="M417" s="25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</sheetData>
  <sheetProtection/>
  <mergeCells count="18">
    <mergeCell ref="B13:F13"/>
    <mergeCell ref="A6:M6"/>
    <mergeCell ref="A7:M7"/>
    <mergeCell ref="A8:M8"/>
    <mergeCell ref="A9:M9"/>
    <mergeCell ref="G13:G15"/>
    <mergeCell ref="F14:F15"/>
    <mergeCell ref="K12:M12"/>
    <mergeCell ref="I2:K2"/>
    <mergeCell ref="I3:K3"/>
    <mergeCell ref="H13:K14"/>
    <mergeCell ref="L13:M14"/>
    <mergeCell ref="B14:B15"/>
    <mergeCell ref="C14:C15"/>
    <mergeCell ref="D14:D15"/>
    <mergeCell ref="E14:E15"/>
    <mergeCell ref="A10:M10"/>
    <mergeCell ref="A13:A15"/>
  </mergeCells>
  <printOptions horizontalCentered="1"/>
  <pageMargins left="0.2362204724409449" right="0.2362204724409449" top="0.38" bottom="0.28" header="0.15748031496062992" footer="0.21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2017-01-25T06:06:51Z</cp:lastPrinted>
  <dcterms:created xsi:type="dcterms:W3CDTF">2007-12-05T06:56:16Z</dcterms:created>
  <dcterms:modified xsi:type="dcterms:W3CDTF">2018-01-24T05:57:26Z</dcterms:modified>
  <cp:category/>
  <cp:version/>
  <cp:contentType/>
  <cp:contentStatus/>
</cp:coreProperties>
</file>